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ssvr03\heritage\Availability Lists\Availability List 24-25\25-04-16\"/>
    </mc:Choice>
  </mc:AlternateContent>
  <workbookProtection workbookPassword="EFA7" lockStructure="1"/>
  <bookViews>
    <workbookView xWindow="-28920" yWindow="-120" windowWidth="29040" windowHeight="15720" tabRatio="537"/>
  </bookViews>
  <sheets>
    <sheet name="Heritage Seedlings Order Form" sheetId="13" r:id="rId1"/>
  </sheets>
  <definedNames>
    <definedName name="_xlnm._FilterDatabase" localSheetId="0" hidden="1">'Heritage Seedlings Order Form'!$A$24:$K$253</definedName>
    <definedName name="_xlnm.Print_Area" localSheetId="0">'Heritage Seedlings Order Form'!$A$1:$K$253</definedName>
    <definedName name="_xlnm.Print_Titles" localSheetId="0">'Heritage Seedlings Order Form'!$23:$24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3" l="1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J47" i="13"/>
  <c r="K47" i="13"/>
  <c r="J48" i="13"/>
  <c r="K48" i="13"/>
  <c r="J49" i="13"/>
  <c r="K49" i="13"/>
  <c r="J50" i="13"/>
  <c r="K50" i="13"/>
  <c r="J51" i="13"/>
  <c r="K51" i="13"/>
  <c r="J52" i="13"/>
  <c r="K52" i="13"/>
  <c r="J53" i="13"/>
  <c r="K53" i="13"/>
  <c r="J54" i="13"/>
  <c r="K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65" i="13"/>
  <c r="K65" i="13"/>
  <c r="J66" i="13"/>
  <c r="K66" i="13"/>
  <c r="J67" i="13"/>
  <c r="K67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J76" i="13"/>
  <c r="K76" i="13"/>
  <c r="J77" i="13"/>
  <c r="K77" i="13"/>
  <c r="J78" i="13"/>
  <c r="K78" i="13"/>
  <c r="J79" i="13"/>
  <c r="K79" i="13"/>
  <c r="J80" i="13"/>
  <c r="K80" i="13"/>
  <c r="J81" i="13"/>
  <c r="K81" i="13"/>
  <c r="J82" i="13"/>
  <c r="K82" i="13"/>
  <c r="J83" i="13"/>
  <c r="K83" i="13"/>
  <c r="J84" i="13"/>
  <c r="K84" i="13"/>
  <c r="J85" i="13"/>
  <c r="K85" i="13"/>
  <c r="J86" i="13"/>
  <c r="K86" i="13"/>
  <c r="J87" i="13"/>
  <c r="K87" i="13"/>
  <c r="J88" i="13"/>
  <c r="K88" i="13"/>
  <c r="J89" i="13"/>
  <c r="K89" i="13"/>
  <c r="J90" i="13"/>
  <c r="K90" i="13"/>
  <c r="J91" i="13"/>
  <c r="K91" i="13"/>
  <c r="J92" i="13"/>
  <c r="K92" i="13"/>
  <c r="J93" i="13"/>
  <c r="K93" i="13"/>
  <c r="J94" i="13"/>
  <c r="K94" i="13"/>
  <c r="J95" i="13"/>
  <c r="K95" i="13"/>
  <c r="J96" i="13"/>
  <c r="K96" i="13"/>
  <c r="J97" i="13"/>
  <c r="K97" i="13"/>
  <c r="J98" i="13"/>
  <c r="K98" i="13"/>
  <c r="J99" i="13"/>
  <c r="K99" i="13"/>
  <c r="J100" i="13"/>
  <c r="K100" i="13"/>
  <c r="J101" i="13"/>
  <c r="K101" i="13"/>
  <c r="J102" i="13"/>
  <c r="K102" i="13"/>
  <c r="J103" i="13"/>
  <c r="K103" i="13"/>
  <c r="J104" i="13"/>
  <c r="K104" i="13"/>
  <c r="J105" i="13"/>
  <c r="K105" i="13"/>
  <c r="J106" i="13"/>
  <c r="K106" i="13"/>
  <c r="J107" i="13"/>
  <c r="K107" i="13"/>
  <c r="J108" i="13"/>
  <c r="K108" i="13"/>
  <c r="J109" i="13"/>
  <c r="K109" i="13"/>
  <c r="J110" i="13"/>
  <c r="K110" i="13"/>
  <c r="J111" i="13"/>
  <c r="K111" i="13"/>
  <c r="J112" i="13"/>
  <c r="K112" i="13"/>
  <c r="J113" i="13"/>
  <c r="K113" i="13"/>
  <c r="J114" i="13"/>
  <c r="K114" i="13"/>
  <c r="J115" i="13"/>
  <c r="K115" i="13"/>
  <c r="J116" i="13"/>
  <c r="K116" i="13"/>
  <c r="J117" i="13"/>
  <c r="K117" i="13"/>
  <c r="J118" i="13"/>
  <c r="K118" i="13"/>
  <c r="J119" i="13"/>
  <c r="K119" i="13"/>
  <c r="J120" i="13"/>
  <c r="K120" i="13"/>
  <c r="J121" i="13"/>
  <c r="K121" i="13"/>
  <c r="J122" i="13"/>
  <c r="K122" i="13"/>
  <c r="J123" i="13"/>
  <c r="K123" i="13"/>
  <c r="J124" i="13"/>
  <c r="K124" i="13"/>
  <c r="J125" i="13"/>
  <c r="K125" i="13"/>
  <c r="J126" i="13"/>
  <c r="K126" i="13"/>
  <c r="J127" i="13"/>
  <c r="K127" i="13"/>
  <c r="J128" i="13"/>
  <c r="K128" i="13"/>
  <c r="J129" i="13"/>
  <c r="K129" i="13"/>
  <c r="J130" i="13"/>
  <c r="K130" i="13"/>
  <c r="J131" i="13"/>
  <c r="K131" i="13"/>
  <c r="J132" i="13"/>
  <c r="K132" i="13"/>
  <c r="J133" i="13"/>
  <c r="K133" i="13"/>
  <c r="J134" i="13"/>
  <c r="K134" i="13"/>
  <c r="J135" i="13"/>
  <c r="K135" i="13"/>
  <c r="J136" i="13"/>
  <c r="K136" i="13"/>
  <c r="J137" i="13"/>
  <c r="K137" i="13"/>
  <c r="J138" i="13"/>
  <c r="K138" i="13"/>
  <c r="J139" i="13"/>
  <c r="K139" i="13"/>
  <c r="J140" i="13"/>
  <c r="K140" i="13"/>
  <c r="J141" i="13"/>
  <c r="K141" i="13"/>
  <c r="J142" i="13"/>
  <c r="K142" i="13"/>
  <c r="J143" i="13"/>
  <c r="K143" i="13"/>
  <c r="J144" i="13"/>
  <c r="K144" i="13"/>
  <c r="J145" i="13"/>
  <c r="K145" i="13"/>
  <c r="J146" i="13"/>
  <c r="K146" i="13"/>
  <c r="J147" i="13"/>
  <c r="K147" i="13"/>
  <c r="J148" i="13"/>
  <c r="K148" i="13"/>
  <c r="J149" i="13"/>
  <c r="K149" i="13"/>
  <c r="J150" i="13"/>
  <c r="K150" i="13"/>
  <c r="J151" i="13"/>
  <c r="K151" i="13"/>
  <c r="J152" i="13"/>
  <c r="K152" i="13"/>
  <c r="J153" i="13"/>
  <c r="K153" i="13"/>
  <c r="J154" i="13"/>
  <c r="K154" i="13"/>
  <c r="J155" i="13"/>
  <c r="K155" i="13"/>
  <c r="J156" i="13"/>
  <c r="K156" i="13"/>
  <c r="J157" i="13"/>
  <c r="K157" i="13"/>
  <c r="J158" i="13"/>
  <c r="K158" i="13"/>
  <c r="J159" i="13"/>
  <c r="K159" i="13"/>
  <c r="J160" i="13"/>
  <c r="K160" i="13"/>
  <c r="J161" i="13"/>
  <c r="K161" i="13"/>
  <c r="J162" i="13"/>
  <c r="K162" i="13"/>
  <c r="J163" i="13"/>
  <c r="K163" i="13"/>
  <c r="J164" i="13"/>
  <c r="K164" i="13"/>
  <c r="J165" i="13"/>
  <c r="K165" i="13"/>
  <c r="J166" i="13"/>
  <c r="K166" i="13"/>
  <c r="J167" i="13"/>
  <c r="K167" i="13"/>
  <c r="J168" i="13"/>
  <c r="K168" i="13"/>
  <c r="J169" i="13"/>
  <c r="K169" i="13"/>
  <c r="J170" i="13"/>
  <c r="K170" i="13"/>
  <c r="J171" i="13"/>
  <c r="K171" i="13"/>
  <c r="J172" i="13"/>
  <c r="K172" i="13"/>
  <c r="J173" i="13"/>
  <c r="K173" i="13"/>
  <c r="J174" i="13"/>
  <c r="K174" i="13"/>
  <c r="J175" i="13"/>
  <c r="K175" i="13"/>
  <c r="J176" i="13"/>
  <c r="K176" i="13"/>
  <c r="J177" i="13"/>
  <c r="K177" i="13"/>
  <c r="J178" i="13"/>
  <c r="K178" i="13"/>
  <c r="J179" i="13"/>
  <c r="K179" i="13"/>
  <c r="J180" i="13"/>
  <c r="K180" i="13"/>
  <c r="J181" i="13"/>
  <c r="K181" i="13"/>
  <c r="J182" i="13"/>
  <c r="K182" i="13"/>
  <c r="J183" i="13"/>
  <c r="K183" i="13"/>
  <c r="J184" i="13"/>
  <c r="K184" i="13"/>
  <c r="J185" i="13"/>
  <c r="K185" i="13"/>
  <c r="J186" i="13"/>
  <c r="K186" i="13"/>
  <c r="J187" i="13"/>
  <c r="K187" i="13"/>
  <c r="J188" i="13"/>
  <c r="K188" i="13"/>
  <c r="J189" i="13"/>
  <c r="K189" i="13"/>
  <c r="J190" i="13"/>
  <c r="K190" i="13"/>
  <c r="J191" i="13"/>
  <c r="K191" i="13"/>
  <c r="J192" i="13"/>
  <c r="K192" i="13"/>
  <c r="J193" i="13"/>
  <c r="K193" i="13"/>
  <c r="J194" i="13"/>
  <c r="K194" i="13"/>
  <c r="J195" i="13"/>
  <c r="K195" i="13"/>
  <c r="J196" i="13"/>
  <c r="K196" i="13"/>
  <c r="J197" i="13"/>
  <c r="K197" i="13"/>
  <c r="J198" i="13"/>
  <c r="K198" i="13"/>
  <c r="J199" i="13"/>
  <c r="K199" i="13"/>
  <c r="J200" i="13"/>
  <c r="K200" i="13"/>
  <c r="J201" i="13"/>
  <c r="K201" i="13"/>
  <c r="J202" i="13"/>
  <c r="K202" i="13"/>
  <c r="J203" i="13"/>
  <c r="K203" i="13"/>
  <c r="J204" i="13"/>
  <c r="K204" i="13"/>
  <c r="J205" i="13"/>
  <c r="K205" i="13"/>
  <c r="J206" i="13"/>
  <c r="K206" i="13"/>
  <c r="J207" i="13"/>
  <c r="K207" i="13"/>
  <c r="J208" i="13"/>
  <c r="K208" i="13"/>
  <c r="J209" i="13"/>
  <c r="K209" i="13"/>
  <c r="J210" i="13"/>
  <c r="K210" i="13"/>
  <c r="J211" i="13"/>
  <c r="K211" i="13"/>
  <c r="J212" i="13"/>
  <c r="K212" i="13"/>
  <c r="J213" i="13"/>
  <c r="K213" i="13"/>
  <c r="J214" i="13"/>
  <c r="K214" i="13"/>
  <c r="J215" i="13"/>
  <c r="K215" i="13"/>
  <c r="J216" i="13"/>
  <c r="K216" i="13"/>
  <c r="J217" i="13"/>
  <c r="K217" i="13"/>
  <c r="J218" i="13"/>
  <c r="K218" i="13"/>
  <c r="J219" i="13"/>
  <c r="K219" i="13"/>
  <c r="J220" i="13"/>
  <c r="K220" i="13"/>
  <c r="J221" i="13"/>
  <c r="K221" i="13"/>
  <c r="J222" i="13"/>
  <c r="K222" i="13"/>
  <c r="J223" i="13"/>
  <c r="K223" i="13"/>
  <c r="J224" i="13"/>
  <c r="K224" i="13"/>
  <c r="J225" i="13"/>
  <c r="K225" i="13"/>
  <c r="J226" i="13"/>
  <c r="K226" i="13"/>
  <c r="J227" i="13"/>
  <c r="K227" i="13"/>
  <c r="J228" i="13"/>
  <c r="K228" i="13"/>
  <c r="J229" i="13"/>
  <c r="K229" i="13"/>
  <c r="J230" i="13"/>
  <c r="K230" i="13"/>
  <c r="J231" i="13"/>
  <c r="K231" i="13"/>
  <c r="J232" i="13"/>
  <c r="K232" i="13"/>
  <c r="J233" i="13"/>
  <c r="K233" i="13"/>
  <c r="J234" i="13"/>
  <c r="K234" i="13"/>
  <c r="J235" i="13"/>
  <c r="K235" i="13"/>
  <c r="J236" i="13"/>
  <c r="K236" i="13"/>
  <c r="J237" i="13"/>
  <c r="K237" i="13"/>
  <c r="J238" i="13"/>
  <c r="K238" i="13"/>
  <c r="J239" i="13"/>
  <c r="K239" i="13"/>
  <c r="J240" i="13"/>
  <c r="K240" i="13"/>
  <c r="J241" i="13"/>
  <c r="K241" i="13"/>
  <c r="J242" i="13"/>
  <c r="K242" i="13"/>
  <c r="J243" i="13"/>
  <c r="K243" i="13"/>
  <c r="J244" i="13"/>
  <c r="K244" i="13"/>
  <c r="J245" i="13"/>
  <c r="K245" i="13"/>
  <c r="J246" i="13"/>
  <c r="K246" i="13"/>
  <c r="J247" i="13"/>
  <c r="K247" i="13"/>
  <c r="J248" i="13"/>
  <c r="K248" i="13"/>
  <c r="J249" i="13"/>
  <c r="K249" i="13"/>
  <c r="J250" i="13"/>
  <c r="K250" i="13"/>
  <c r="J251" i="13"/>
  <c r="K251" i="13"/>
  <c r="J252" i="13"/>
  <c r="K252" i="13"/>
  <c r="J253" i="13"/>
  <c r="K253" i="13"/>
  <c r="J25" i="13" l="1"/>
  <c r="K25" i="13"/>
  <c r="E22" i="13" l="1"/>
</calcChain>
</file>

<file path=xl/sharedStrings.xml><?xml version="1.0" encoding="utf-8"?>
<sst xmlns="http://schemas.openxmlformats.org/spreadsheetml/2006/main" count="497" uniqueCount="208">
  <si>
    <t>Qty</t>
  </si>
  <si>
    <t>Notes</t>
  </si>
  <si>
    <t>Size</t>
  </si>
  <si>
    <t>Species</t>
  </si>
  <si>
    <t>City/State/Zip</t>
  </si>
  <si>
    <t>Contact</t>
  </si>
  <si>
    <t>Notes &amp;
Instructions</t>
  </si>
  <si>
    <t xml:space="preserve"> PO#</t>
  </si>
  <si>
    <t>Order Date</t>
  </si>
  <si>
    <t>Bdl</t>
  </si>
  <si>
    <t>Whls
Qty</t>
  </si>
  <si>
    <t>Desired Ship Date</t>
  </si>
  <si>
    <t>Phone/Fax</t>
  </si>
  <si>
    <t>Cell/Email</t>
  </si>
  <si>
    <t xml:space="preserve"> Address</t>
  </si>
  <si>
    <t>Address</t>
  </si>
  <si>
    <t>Updating an 
existing order?</t>
  </si>
  <si>
    <t>Whls
Price</t>
  </si>
  <si>
    <t>Country</t>
  </si>
  <si>
    <t>Extended
Price</t>
  </si>
  <si>
    <t>Rev.
Bundle
Qty</t>
  </si>
  <si>
    <r>
      <rPr>
        <b/>
        <u/>
        <sz val="12"/>
        <rFont val="Arial"/>
        <family val="2"/>
      </rPr>
      <t>Ship To</t>
    </r>
    <r>
      <rPr>
        <b/>
        <sz val="12"/>
        <rFont val="Arial"/>
        <family val="2"/>
      </rPr>
      <t xml:space="preserve"> Company</t>
    </r>
  </si>
  <si>
    <t>#1 2-3'</t>
  </si>
  <si>
    <t>#1 1-2'</t>
  </si>
  <si>
    <t>Same as bill to:</t>
  </si>
  <si>
    <t>Quantity Available</t>
  </si>
  <si>
    <t>LP21ci 1/8"</t>
  </si>
  <si>
    <t>LP21ci</t>
  </si>
  <si>
    <r>
      <t>Bill To</t>
    </r>
    <r>
      <rPr>
        <b/>
        <sz val="12"/>
        <rFont val="Arial"/>
        <family val="2"/>
      </rPr>
      <t xml:space="preserve"> Company</t>
    </r>
  </si>
  <si>
    <t>MP</t>
  </si>
  <si>
    <t>MP 1/8"</t>
  </si>
  <si>
    <t>Acer palmatum var. atropurpureum</t>
  </si>
  <si>
    <t>LP21ci 1-2'</t>
  </si>
  <si>
    <t>XP 1-2'</t>
  </si>
  <si>
    <t>XP 2-3'</t>
  </si>
  <si>
    <t>LP40ci</t>
  </si>
  <si>
    <t>XP 3-4'</t>
  </si>
  <si>
    <t>Carpinus betulus</t>
  </si>
  <si>
    <t>Cercis canadensis</t>
  </si>
  <si>
    <t>Cornus kousa 'Snow Tower'®</t>
  </si>
  <si>
    <t>Cornus kousa var. chinensis</t>
  </si>
  <si>
    <t>XP</t>
  </si>
  <si>
    <t>Cotinus coggygria var. purpurea</t>
  </si>
  <si>
    <t>Ginkgo biloba 'Autumn Gold'</t>
  </si>
  <si>
    <t>Magnolia virginiana</t>
  </si>
  <si>
    <t>Quercus rubra</t>
  </si>
  <si>
    <t>Stewartia pseudocamellia</t>
  </si>
  <si>
    <t>Cercidiphyllum japonicum</t>
  </si>
  <si>
    <t>To submit your order save this as an Excel workbook or a PDF and email it to sales@heritageseedlings.com. 
This form can also be faxed to (503) 371-9688 or mailed to:  4194 - 71st Ave Se Salem OR 97317.</t>
  </si>
  <si>
    <t>#1 3-4'</t>
  </si>
  <si>
    <r>
      <rPr>
        <b/>
        <sz val="12"/>
        <rFont val="Arial"/>
        <family val="2"/>
      </rPr>
      <t>If you cannot pick up your order please verify with us your shipping preferences.</t>
    </r>
    <r>
      <rPr>
        <b/>
        <sz val="16"/>
        <color rgb="FFFF0000"/>
        <rFont val="Arial"/>
        <family val="2"/>
      </rPr>
      <t xml:space="preserve">
BEFORE you print this form  please click the dropdown under "QTY" and un-check the box for "(Blanks)"</t>
    </r>
  </si>
  <si>
    <t>!! Please note that if you enter a QTY below the bundle size you will revice an error, and if you enter a Qty between whole bundles it will round up to the next whole bundle !!</t>
  </si>
  <si>
    <t>Acer rubrum</t>
  </si>
  <si>
    <t>Carpinus betulus 'Fastigiata'</t>
  </si>
  <si>
    <t>Acer griseum</t>
  </si>
  <si>
    <t>Acer palmatum</t>
  </si>
  <si>
    <t>XP 4-5'</t>
  </si>
  <si>
    <t>Nyssa sylvatica 'Wildfire'</t>
  </si>
  <si>
    <t>MP 1-2'</t>
  </si>
  <si>
    <t>Acer triflorum</t>
  </si>
  <si>
    <t>Carpinus betulus 'Frans Fontaine'</t>
  </si>
  <si>
    <t>Carpinus coreana Model Rocket™</t>
  </si>
  <si>
    <t>#1</t>
  </si>
  <si>
    <t>Fagus sylvatica 'Purple Fountain'</t>
  </si>
  <si>
    <t>Fagus sylvatica 'Rohanii'</t>
  </si>
  <si>
    <t>Ginkgo biloba</t>
  </si>
  <si>
    <t>Heptacodium miconioides</t>
  </si>
  <si>
    <t>#1 4-5'</t>
  </si>
  <si>
    <t>Ulmus americana 'Princeton'</t>
  </si>
  <si>
    <t>#1 3-4' WHIP</t>
  </si>
  <si>
    <t>MP 3/16"</t>
  </si>
  <si>
    <t>LP21ci 1/4"</t>
  </si>
  <si>
    <t>Tilia cordata Greenspire™</t>
  </si>
  <si>
    <t>#1 1-2' WHIP</t>
  </si>
  <si>
    <t>#1 2-3' WHIP</t>
  </si>
  <si>
    <t>#2 4-5' LT BRCH TRUCK ONLY</t>
  </si>
  <si>
    <t>Acer palmatum 'Emperor I'</t>
  </si>
  <si>
    <t>Acer palmatum var. dissectum 'Orangeola'</t>
  </si>
  <si>
    <t>Acer palmatum var. dissectum 'Viridis'</t>
  </si>
  <si>
    <t>Acer rubrum 'Red Rocket'</t>
  </si>
  <si>
    <t>LP21ci 3/16"</t>
  </si>
  <si>
    <t>Asclepias fascicularis</t>
  </si>
  <si>
    <t>#2 4-5' TRUCK ONLY</t>
  </si>
  <si>
    <t>Cercis canadensis 'Ruby Falls' PP 22,097</t>
  </si>
  <si>
    <t>Fagus sylvatica</t>
  </si>
  <si>
    <t>Fagus sylvatica 'Riversii'</t>
  </si>
  <si>
    <t>Liquidambar styraciflua 'Slender Silhouette'</t>
  </si>
  <si>
    <t>Mahonia nervosa</t>
  </si>
  <si>
    <t>Quercus Kindred Spirit® PP 17,604</t>
  </si>
  <si>
    <t>Taxodium distichum</t>
  </si>
  <si>
    <t>Zelkova serrata 'Village Green'™</t>
  </si>
  <si>
    <t>10K+</t>
  </si>
  <si>
    <t>25K+</t>
  </si>
  <si>
    <t>Wisteria macrostachya 'Blue Moon'</t>
  </si>
  <si>
    <r>
      <t>Are subs acceptable? Check the box if</t>
    </r>
    <r>
      <rPr>
        <b/>
        <i/>
        <sz val="14"/>
        <rFont val="Arial"/>
        <family val="2"/>
      </rPr>
      <t xml:space="preserve"> NO.</t>
    </r>
  </si>
  <si>
    <t xml:space="preserve">Acer saccharum </t>
  </si>
  <si>
    <t>#2 3-4' TRUCK ONLY</t>
  </si>
  <si>
    <t>XP 5-6'</t>
  </si>
  <si>
    <t>Cercidiphyllum japonicum Claim Jumper™ 'HSI1'</t>
  </si>
  <si>
    <t>Diospyros virginiana</t>
  </si>
  <si>
    <t>Acer miyabei</t>
  </si>
  <si>
    <t>Acer rubrum 'Bowhall'</t>
  </si>
  <si>
    <t>Nyssa sy. 'Zydeco Twist'</t>
  </si>
  <si>
    <t>Nyssa sylvatica Green Gable™ PP 22,951</t>
  </si>
  <si>
    <t>Fagus sylvatica 'Dawyck Gold'</t>
  </si>
  <si>
    <t>Asarum caudatum</t>
  </si>
  <si>
    <t>SP = Small Plug, MP = Medium Plug, LBP25ci = Large Biodegradable Plug 25 Cubic inch, LP21ci = Large Plug 21 Cubic Inch, LP40ci = Large Plug 40 Cubic Inch
XP = Extra Large Plug, #1 = 1 Gallon*, #3 = 3 Gallon*, BRCH = Branched CIRC = Circumference, DIV = Division, HG = High Graft, LT = Light, RC = Rooted cutting
SPR = Spread, TC = Tissue Culture, TR = Transplant, Truck Pref= Truck Preferred                                  * #1 &amp; #3 are bare rooted for shipping</t>
  </si>
  <si>
    <t>Acer circinatum Three Cheers™ 'HSI2'</t>
  </si>
  <si>
    <t>#1 4-5' WHIP</t>
  </si>
  <si>
    <t>Acer diabolicum</t>
  </si>
  <si>
    <t>Acer miyabei ssp. miaotaiense</t>
  </si>
  <si>
    <t>MP 1/4"</t>
  </si>
  <si>
    <t>Acer palmatum 'Sango kaku'</t>
  </si>
  <si>
    <t>Acer palmatum 'Tsukasa Silhouette'</t>
  </si>
  <si>
    <t>Acer palmatum 'Twombly's Red Sentinel'</t>
  </si>
  <si>
    <t>#2 3-4' LT BRCH TRUCK ONLY</t>
  </si>
  <si>
    <t>MP 6-12"</t>
  </si>
  <si>
    <t>Acer pseudosieboldianum</t>
  </si>
  <si>
    <t>LP21ci 2-3'</t>
  </si>
  <si>
    <t>Acer × 'Morton UW' Morning Starburst™</t>
  </si>
  <si>
    <t>Acer × 'Red Dawn'</t>
  </si>
  <si>
    <t>Aesculus glabra 'J.N. Select' Early Glow™</t>
  </si>
  <si>
    <t>Aesculus glabra LavaBurst®</t>
  </si>
  <si>
    <t>Aesculus parviflora</t>
  </si>
  <si>
    <t>Aesculus × carnea 'Briotii'</t>
  </si>
  <si>
    <t>Betula utilis 'Edinburgh'</t>
  </si>
  <si>
    <t>Carpinus caroliniana WI Source</t>
  </si>
  <si>
    <t>Carpinus fangiana</t>
  </si>
  <si>
    <t>Carpinus laxiflora</t>
  </si>
  <si>
    <t>Cercidiphyllum japonicum 'Morioka Weeping'</t>
  </si>
  <si>
    <t>Cercidiphyllum japonicum 'Rotfuchs'</t>
  </si>
  <si>
    <t>Cornus Rosy Teacups® PP 26,211</t>
  </si>
  <si>
    <t>Cornus capitata 'Mountain Moon'</t>
  </si>
  <si>
    <t>Cornus florida</t>
  </si>
  <si>
    <t>Cornus kousa 'Greensleeves'</t>
  </si>
  <si>
    <t>Cornus kousa 'Satomi'</t>
  </si>
  <si>
    <t xml:space="preserve">Cornus kousa 'Summer Gold' PP 22,765 </t>
  </si>
  <si>
    <t>Cornus kousa Blue Ray™ 'JN6' PPAF</t>
  </si>
  <si>
    <t>Fagus grandifolia</t>
  </si>
  <si>
    <t>Fagus sylvatica 'Asplenifolia'</t>
  </si>
  <si>
    <t>Fagus sylvatica 'Rohan Obelisk'</t>
  </si>
  <si>
    <t>Fagus sylvatica 'Zlatia'</t>
  </si>
  <si>
    <t>Halesia tetraptera</t>
  </si>
  <si>
    <t>Hydrangea quercifolia 'Snow Queen'</t>
  </si>
  <si>
    <t>Hydrangea quercifolia 'Snowflake'</t>
  </si>
  <si>
    <t>Ilex verticillata 'Winter Gold'</t>
  </si>
  <si>
    <t>Magnolia 'Charles Coates'</t>
  </si>
  <si>
    <t>Magnolia 'Yellow Bird'</t>
  </si>
  <si>
    <t>Magnolia Coppertallica™ 'RLH-MFL-1'</t>
  </si>
  <si>
    <t>Magnolia Patience™ 'Little Mimi'</t>
  </si>
  <si>
    <t>Magnolia Spring Welcome®</t>
  </si>
  <si>
    <t>Magnolia Wisdom™ 'Green Star'</t>
  </si>
  <si>
    <t>Magnolia sieb. ex. 'Colossus</t>
  </si>
  <si>
    <t>Magnolia tripetala</t>
  </si>
  <si>
    <t>Metasequoia glyptostroboides</t>
  </si>
  <si>
    <t>Nyssa sy.'Sheri's Cloud'</t>
  </si>
  <si>
    <t>Ostrya virginiana</t>
  </si>
  <si>
    <t>Paeonia Evie Jane™ Garden Candy® 'Smithopus7' PPAF</t>
  </si>
  <si>
    <t>Paeonia Hot Tamale™ Garden Candy® 'Smithopus14' PPAF</t>
  </si>
  <si>
    <t>Paeonia Peach-A-Licious™ Garden Candy® 'Smithopus5' PPAF</t>
  </si>
  <si>
    <t>Paeonia Strawberry Swirl™ Garden Candy® 'Smithopus9' PPAF</t>
  </si>
  <si>
    <t>XP 4-5' TRUCK PREF.</t>
  </si>
  <si>
    <t>Quercus Regal Prince® PP 12,673</t>
  </si>
  <si>
    <t>Quercus bicolor</t>
  </si>
  <si>
    <t>Quercus bicolor 'Conundrum'</t>
  </si>
  <si>
    <t>Quercus × 'Scarlet Letter'</t>
  </si>
  <si>
    <t>Styrax japonicus</t>
  </si>
  <si>
    <t>Taxodium a. Debonair® PPAF</t>
  </si>
  <si>
    <t>Taxodium distichum 'Falling Waters'</t>
  </si>
  <si>
    <t>Taxodium distichum Shawnee Brave™</t>
  </si>
  <si>
    <t>Tilia cordata</t>
  </si>
  <si>
    <t>Wisteria frutescens 'Amethyst Falls'</t>
  </si>
  <si>
    <t>Asclepias speciosa</t>
  </si>
  <si>
    <t>Acer palmatum 'Fireglow'</t>
  </si>
  <si>
    <t>Acer palmatum 'Novum'</t>
  </si>
  <si>
    <t>Acer palmatum var. dissectum 'Tamukeyama'</t>
  </si>
  <si>
    <t>Aesculus × carnea 'Fort McNair'</t>
  </si>
  <si>
    <t>Amelanchier × grandiflora 'Autumn Brilliance'®</t>
  </si>
  <si>
    <t>Carpinus × 'Shelby' Skylark®</t>
  </si>
  <si>
    <t>Cornus kousa 'Aka tsuki'</t>
  </si>
  <si>
    <t>LP21ci 1/4" TOPPED</t>
  </si>
  <si>
    <t>Magnolia 'Galaxy'</t>
  </si>
  <si>
    <t>Quercus × 'Estelle'</t>
  </si>
  <si>
    <t>Quercus × 'Jack Maze'</t>
  </si>
  <si>
    <t xml:space="preserve">Late Spring 2025 Local Pickup Only Availability  4/16/2025
Prices include royalty on licensed propagation items.
</t>
  </si>
  <si>
    <t>MP CRK"D For bonsai</t>
  </si>
  <si>
    <t>Acer palmatum var. dissectum 'Red Dragon'</t>
  </si>
  <si>
    <t>Acer pentaphyllum</t>
  </si>
  <si>
    <t>Acer saccharum 'Bailsta' FALL FIESTA®</t>
  </si>
  <si>
    <t>Cercis canadensis 'Hearts of Gold' PP 17,740</t>
  </si>
  <si>
    <t>Cornus kousa 'Summer Fun'</t>
  </si>
  <si>
    <t>Cornus × Stellar Pink®</t>
  </si>
  <si>
    <t>LP21ci 3/8" TOPPED</t>
  </si>
  <si>
    <t>Ginkgo biloba Sky Tower™</t>
  </si>
  <si>
    <t>Ilex verticillata 'Winter Red'</t>
  </si>
  <si>
    <t>Magnolia 'Elizabeth'</t>
  </si>
  <si>
    <t>Magnolia 'Genie' PP 20,748</t>
  </si>
  <si>
    <t>Magnolia 'Judy Zuk'</t>
  </si>
  <si>
    <t>#2 5-6' TRUCK ONLY</t>
  </si>
  <si>
    <t>Magnolia Fairy Magnolia® Blush PP 21,873</t>
  </si>
  <si>
    <t>#3 BUDDED SHRUB FORM</t>
  </si>
  <si>
    <t>Magnolia Fairy Magnolia® Cream PP 25,850</t>
  </si>
  <si>
    <t>Magnolia Fairy Magnolia® White PP 25,870</t>
  </si>
  <si>
    <t>Q. palustris × texana 'New Madrid'</t>
  </si>
  <si>
    <t>Quercus gambellii 'Bear Tree'</t>
  </si>
  <si>
    <t>LP21ci 3-4'</t>
  </si>
  <si>
    <t>Quercus × 'Chimney Fire'</t>
  </si>
  <si>
    <t>MP TOPPED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</si>
</sst>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m/d/yyyy\ ddd"/>
    <numFmt numFmtId="166" formatCode="&quot;$&quot;#,##0.00"/>
    <numFmt numFmtId="167" formatCode="#;#"/>
    <numFmt numFmtId="168" formatCode="&quot;Order Total:  &quot;\ &quot;$&quot;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8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7">
    <xf numFmtId="0" fontId="0" fillId="0" borderId="0" xfId="0"/>
    <xf numFmtId="0" fontId="7" fillId="3" borderId="4" xfId="0" applyFont="1" applyFill="1" applyBorder="1" applyAlignment="1" applyProtection="1">
      <alignment horizontal="center" vertical="top" wrapText="1"/>
      <protection hidden="1"/>
    </xf>
    <xf numFmtId="166" fontId="7" fillId="3" borderId="4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vertical="top"/>
      <protection hidden="1"/>
    </xf>
    <xf numFmtId="166" fontId="7" fillId="0" borderId="0" xfId="0" applyNumberFormat="1" applyFont="1" applyAlignment="1" applyProtection="1">
      <alignment vertical="top"/>
      <protection hidden="1"/>
    </xf>
    <xf numFmtId="166" fontId="12" fillId="0" borderId="0" xfId="0" applyNumberFormat="1" applyFont="1" applyAlignment="1" applyProtection="1">
      <alignment horizontal="right" vertical="top"/>
      <protection hidden="1"/>
    </xf>
    <xf numFmtId="0" fontId="7" fillId="3" borderId="4" xfId="0" applyFont="1" applyFill="1" applyBorder="1" applyAlignment="1" applyProtection="1">
      <alignment horizontal="left" vertical="top" indent="1" shrinkToFit="1"/>
      <protection hidden="1"/>
    </xf>
    <xf numFmtId="0" fontId="6" fillId="3" borderId="4" xfId="0" applyFont="1" applyFill="1" applyBorder="1" applyAlignment="1" applyProtection="1">
      <alignment horizontal="right" vertical="top" wrapText="1"/>
      <protection hidden="1"/>
    </xf>
    <xf numFmtId="166" fontId="7" fillId="3" borderId="4" xfId="0" applyNumberFormat="1" applyFont="1" applyFill="1" applyBorder="1" applyAlignment="1" applyProtection="1">
      <alignment horizontal="right" vertical="top" wrapText="1"/>
      <protection hidden="1"/>
    </xf>
    <xf numFmtId="166" fontId="6" fillId="3" borderId="4" xfId="0" applyNumberFormat="1" applyFont="1" applyFill="1" applyBorder="1" applyAlignment="1" applyProtection="1">
      <alignment horizontal="right" vertical="top" wrapText="1"/>
      <protection hidden="1"/>
    </xf>
    <xf numFmtId="166" fontId="12" fillId="0" borderId="1" xfId="0" applyNumberFormat="1" applyFont="1" applyBorder="1" applyAlignment="1" applyProtection="1">
      <alignment vertical="top"/>
      <protection hidden="1"/>
    </xf>
    <xf numFmtId="0" fontId="17" fillId="0" borderId="1" xfId="0" applyFont="1" applyBorder="1" applyAlignment="1" applyProtection="1">
      <alignment vertical="top"/>
      <protection hidden="1"/>
    </xf>
    <xf numFmtId="0" fontId="6" fillId="0" borderId="0" xfId="0" applyFont="1" applyAlignment="1" applyProtection="1">
      <alignment horizontal="left" vertical="top" readingOrder="1"/>
      <protection hidden="1"/>
    </xf>
    <xf numFmtId="0" fontId="6" fillId="0" borderId="0" xfId="0" applyFont="1" applyAlignment="1" applyProtection="1">
      <alignment horizontal="left" vertical="top" indent="1" shrinkToFit="1"/>
      <protection hidden="1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166" fontId="6" fillId="0" borderId="0" xfId="0" applyNumberFormat="1" applyFont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right" vertical="top"/>
      <protection hidden="1"/>
    </xf>
    <xf numFmtId="0" fontId="4" fillId="0" borderId="2" xfId="0" applyFont="1" applyBorder="1" applyAlignment="1" applyProtection="1">
      <alignment horizontal="left" vertical="top" readingOrder="1"/>
      <protection hidden="1"/>
    </xf>
    <xf numFmtId="0" fontId="4" fillId="0" borderId="3" xfId="0" applyFont="1" applyBorder="1" applyAlignment="1" applyProtection="1">
      <alignment horizontal="left" vertical="top" shrinkToFit="1" readingOrder="1"/>
      <protection hidden="1"/>
    </xf>
    <xf numFmtId="0" fontId="4" fillId="0" borderId="1" xfId="0" applyFont="1" applyBorder="1" applyAlignment="1" applyProtection="1">
      <alignment horizontal="left" vertical="top" indent="1" shrinkToFit="1"/>
      <protection hidden="1"/>
    </xf>
    <xf numFmtId="0" fontId="17" fillId="0" borderId="1" xfId="0" applyFont="1" applyBorder="1" applyAlignment="1" applyProtection="1">
      <alignment vertical="top" wrapText="1"/>
      <protection hidden="1"/>
    </xf>
    <xf numFmtId="0" fontId="12" fillId="0" borderId="1" xfId="0" applyFont="1" applyBorder="1" applyAlignment="1" applyProtection="1">
      <alignment horizontal="center" vertical="top" shrinkToFit="1"/>
      <protection hidden="1"/>
    </xf>
    <xf numFmtId="166" fontId="12" fillId="0" borderId="1" xfId="0" applyNumberFormat="1" applyFont="1" applyBorder="1" applyAlignment="1" applyProtection="1">
      <alignment horizontal="right" vertical="top" shrinkToFit="1"/>
      <protection hidden="1"/>
    </xf>
    <xf numFmtId="0" fontId="16" fillId="5" borderId="4" xfId="0" applyFont="1" applyFill="1" applyBorder="1" applyAlignment="1" applyProtection="1">
      <alignment horizontal="center" vertical="top" wrapText="1"/>
      <protection hidden="1"/>
    </xf>
    <xf numFmtId="166" fontId="12" fillId="5" borderId="0" xfId="0" applyNumberFormat="1" applyFont="1" applyFill="1" applyAlignment="1" applyProtection="1">
      <alignment horizontal="right" vertical="top" wrapText="1"/>
      <protection hidden="1"/>
    </xf>
    <xf numFmtId="166" fontId="11" fillId="5" borderId="0" xfId="0" applyNumberFormat="1" applyFont="1" applyFill="1" applyAlignment="1" applyProtection="1">
      <alignment horizontal="right" vertical="top"/>
      <protection hidden="1"/>
    </xf>
    <xf numFmtId="0" fontId="6" fillId="4" borderId="0" xfId="0" applyFont="1" applyFill="1" applyAlignment="1" applyProtection="1">
      <alignment vertical="top"/>
      <protection hidden="1"/>
    </xf>
    <xf numFmtId="0" fontId="7" fillId="4" borderId="0" xfId="0" applyFont="1" applyFill="1" applyAlignment="1" applyProtection="1">
      <alignment vertical="top" wrapText="1"/>
      <protection hidden="1"/>
    </xf>
    <xf numFmtId="0" fontId="6" fillId="4" borderId="0" xfId="0" applyFont="1" applyFill="1" applyAlignment="1" applyProtection="1">
      <alignment horizontal="left" vertical="top" readingOrder="1"/>
      <protection hidden="1"/>
    </xf>
    <xf numFmtId="0" fontId="6" fillId="4" borderId="0" xfId="0" applyFont="1" applyFill="1" applyAlignment="1" applyProtection="1">
      <alignment horizontal="left" vertical="top" indent="1" shrinkToFit="1"/>
      <protection hidden="1"/>
    </xf>
    <xf numFmtId="0" fontId="5" fillId="4" borderId="0" xfId="0" applyFont="1" applyFill="1" applyAlignment="1" applyProtection="1">
      <alignment vertical="top"/>
      <protection hidden="1"/>
    </xf>
    <xf numFmtId="166" fontId="7" fillId="4" borderId="0" xfId="0" applyNumberFormat="1" applyFont="1" applyFill="1" applyAlignment="1" applyProtection="1">
      <alignment vertical="top"/>
      <protection hidden="1"/>
    </xf>
    <xf numFmtId="0" fontId="6" fillId="4" borderId="0" xfId="0" applyFont="1" applyFill="1" applyAlignment="1" applyProtection="1">
      <alignment horizontal="center" vertical="top"/>
      <protection hidden="1"/>
    </xf>
    <xf numFmtId="166" fontId="6" fillId="4" borderId="0" xfId="0" applyNumberFormat="1" applyFont="1" applyFill="1" applyAlignment="1" applyProtection="1">
      <alignment horizontal="right" vertical="top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18" fillId="2" borderId="4" xfId="0" applyFont="1" applyFill="1" applyBorder="1" applyAlignment="1" applyProtection="1">
      <alignment horizontal="center" vertical="top" wrapText="1"/>
      <protection hidden="1"/>
    </xf>
    <xf numFmtId="0" fontId="6" fillId="0" borderId="10" xfId="0" applyFont="1" applyBorder="1" applyAlignment="1" applyProtection="1">
      <alignment horizontal="left" vertical="top" readingOrder="1"/>
      <protection locked="0"/>
    </xf>
    <xf numFmtId="0" fontId="6" fillId="0" borderId="9" xfId="0" applyFont="1" applyBorder="1" applyAlignment="1" applyProtection="1">
      <alignment horizontal="left" vertical="top" indent="1" shrinkToFi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14" fillId="0" borderId="9" xfId="2" applyFont="1" applyFill="1" applyBorder="1" applyAlignment="1" applyProtection="1">
      <alignment vertical="top" wrapText="1"/>
      <protection locked="0"/>
    </xf>
    <xf numFmtId="0" fontId="14" fillId="0" borderId="3" xfId="2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top" shrinkToFit="1"/>
    </xf>
    <xf numFmtId="0" fontId="0" fillId="0" borderId="12" xfId="0" applyBorder="1" applyAlignment="1">
      <alignment vertical="top" shrinkToFit="1"/>
    </xf>
    <xf numFmtId="0" fontId="0" fillId="0" borderId="1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167" fontId="20" fillId="0" borderId="11" xfId="0" applyNumberFormat="1" applyFont="1" applyBorder="1" applyAlignment="1" applyProtection="1">
      <alignment horizontal="right" vertical="center" shrinkToFit="1"/>
      <protection locked="0"/>
    </xf>
    <xf numFmtId="167" fontId="20" fillId="0" borderId="12" xfId="0" applyNumberFormat="1" applyFont="1" applyBorder="1" applyAlignment="1" applyProtection="1">
      <alignment horizontal="right" vertical="center" shrinkToFit="1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164" fontId="17" fillId="0" borderId="1" xfId="1" applyNumberFormat="1" applyFont="1" applyFill="1" applyBorder="1" applyAlignment="1" applyProtection="1">
      <alignment horizontal="right" vertical="top"/>
      <protection hidden="1"/>
    </xf>
    <xf numFmtId="164" fontId="12" fillId="6" borderId="1" xfId="1" applyNumberFormat="1" applyFont="1" applyFill="1" applyBorder="1" applyAlignment="1" applyProtection="1">
      <alignment horizontal="center" vertical="top" shrinkToFit="1"/>
      <protection locked="0"/>
    </xf>
    <xf numFmtId="0" fontId="12" fillId="6" borderId="1" xfId="0" applyFont="1" applyFill="1" applyBorder="1" applyAlignment="1" applyProtection="1">
      <alignment horizontal="center" vertical="top" wrapText="1"/>
      <protection locked="0"/>
    </xf>
    <xf numFmtId="0" fontId="7" fillId="3" borderId="4" xfId="0" applyFont="1" applyFill="1" applyBorder="1" applyAlignment="1" applyProtection="1">
      <alignment horizontal="left" vertical="top" shrinkToFit="1"/>
      <protection hidden="1"/>
    </xf>
    <xf numFmtId="0" fontId="12" fillId="0" borderId="0" xfId="0" applyFont="1" applyAlignment="1" applyProtection="1">
      <alignment horizontal="right" vertical="top" wrapText="1"/>
      <protection hidden="1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0" fontId="3" fillId="0" borderId="0" xfId="2" applyFill="1" applyBorder="1" applyAlignment="1" applyProtection="1">
      <alignment vertical="top" wrapText="1"/>
      <protection locked="0"/>
    </xf>
    <xf numFmtId="168" fontId="15" fillId="5" borderId="5" xfId="0" applyNumberFormat="1" applyFont="1" applyFill="1" applyBorder="1" applyAlignment="1" applyProtection="1">
      <alignment horizontal="right"/>
      <protection hidden="1"/>
    </xf>
    <xf numFmtId="0" fontId="18" fillId="2" borderId="0" xfId="0" applyFont="1" applyFill="1" applyAlignment="1" applyProtection="1">
      <alignment vertical="top" wrapText="1"/>
      <protection hidden="1"/>
    </xf>
    <xf numFmtId="0" fontId="0" fillId="2" borderId="0" xfId="0" applyFill="1" applyProtection="1">
      <protection hidden="1"/>
    </xf>
    <xf numFmtId="0" fontId="0" fillId="2" borderId="5" xfId="0" applyFill="1" applyBorder="1" applyProtection="1"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6" xfId="0" applyFont="1" applyBorder="1" applyAlignment="1" applyProtection="1">
      <alignment horizontal="center" vertical="top" wrapText="1"/>
      <protection hidden="1"/>
    </xf>
    <xf numFmtId="0" fontId="4" fillId="0" borderId="7" xfId="0" applyFont="1" applyBorder="1" applyAlignment="1" applyProtection="1">
      <alignment horizontal="center" vertical="top" wrapText="1"/>
      <protection hidden="1"/>
    </xf>
    <xf numFmtId="0" fontId="4" fillId="0" borderId="8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left" vertical="top" wrapText="1" shrinkToFi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9" xfId="0" applyNumberFormat="1" applyFont="1" applyBorder="1" applyAlignment="1" applyProtection="1">
      <alignment vertical="top" wrapText="1"/>
      <protection locked="0"/>
    </xf>
    <xf numFmtId="49" fontId="9" fillId="0" borderId="3" xfId="0" applyNumberFormat="1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167" fontId="13" fillId="0" borderId="1" xfId="0" applyNumberFormat="1" applyFont="1" applyBorder="1" applyAlignment="1" applyProtection="1">
      <alignment horizontal="center" vertical="top" shrinkToFit="1"/>
      <protection locked="0"/>
    </xf>
    <xf numFmtId="166" fontId="12" fillId="0" borderId="0" xfId="0" applyNumberFormat="1" applyFont="1" applyAlignment="1" applyProtection="1">
      <alignment horizontal="right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/>
      <protection hidden="1"/>
    </xf>
    <xf numFmtId="165" fontId="4" fillId="0" borderId="1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</cellXfs>
  <cellStyles count="7">
    <cellStyle name="Comma" xfId="1" builtinId="3"/>
    <cellStyle name="Currency" xfId="1" builtinId="4"/>
    <cellStyle name="Currency [0]" xfId="1" builtinId="7"/>
    <cellStyle name="Hyperlink" xfId="2" builtinId="8"/>
    <cellStyle name="Normal" xfId="0" builtinId="0"/>
    <cellStyle name="Normal 2" xfId="3"/>
    <cellStyle name="Percent" xfId="1" builtinId="5"/>
  </cellStyles>
  <dxfs count="3">
    <dxf>
      <fill>
        <patternFill>
          <bgColor theme="6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7E4F2"/>
      <rgbColor rgb="00A0A0A0"/>
    </indexedColors>
    <mruColors>
      <color rgb="FFFFFFCC"/>
      <color rgb="FFFFFF99"/>
      <color rgb="FF003300"/>
      <color rgb="FF006600"/>
      <color rgb="FFFFFF66"/>
      <color rgb="FFFCB5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7" lockText="1" noThreeD="1"/>
</file>

<file path=xl/ctrlProps/ctrlProp2.xml><?xml version="1.0" encoding="utf-8"?>
<formControlPr xmlns="http://schemas.microsoft.com/office/spreadsheetml/2009/9/main" objectType="CheckBox" fmlaLink="$J$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0</xdr:rowOff>
    </xdr:from>
    <xdr:to>
      <xdr:col>8</xdr:col>
      <xdr:colOff>1854200</xdr:colOff>
      <xdr:row>1</xdr:row>
      <xdr:rowOff>87690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9025505" cy="22546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9525</xdr:rowOff>
        </xdr:from>
        <xdr:to>
          <xdr:col>12</xdr:col>
          <xdr:colOff>9525</xdr:colOff>
          <xdr:row>9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=""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47625</xdr:rowOff>
        </xdr:from>
        <xdr:to>
          <xdr:col>11</xdr:col>
          <xdr:colOff>438150</xdr:colOff>
          <xdr:row>11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=""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53"/>
  <sheetViews>
    <sheetView tabSelected="1" view="pageBreakPreview" topLeftCell="A10" zoomScale="85" zoomScaleNormal="80" zoomScaleSheetLayoutView="85" zoomScalePageLayoutView="70" workbookViewId="0">
      <selection activeCell="H25" sqref="H25"/>
    </sheetView>
  </sheetViews>
  <sheetFormatPr defaultColWidth="9.140625" defaultRowHeight="15" outlineLevelRow="1" x14ac:dyDescent="0.2"/>
  <cols>
    <col min="1" max="1" width="22.7109375" style="29" customWidth="1"/>
    <col min="2" max="2" width="27.28515625" style="29" customWidth="1"/>
    <col min="3" max="3" width="25.28515625" style="30" bestFit="1" customWidth="1"/>
    <col min="4" max="4" width="5.7109375" style="27" customWidth="1"/>
    <col min="5" max="5" width="11.5703125" style="27" customWidth="1"/>
    <col min="6" max="6" width="11.5703125" style="31" hidden="1" customWidth="1"/>
    <col min="7" max="7" width="11.5703125" style="31" customWidth="1"/>
    <col min="8" max="8" width="11.7109375" style="32" customWidth="1"/>
    <col min="9" max="9" width="54.42578125" style="33" customWidth="1"/>
    <col min="10" max="10" width="11.42578125" style="33" customWidth="1"/>
    <col min="11" max="11" width="18.140625" style="34" customWidth="1"/>
    <col min="12" max="12" width="7.5703125" style="27" customWidth="1"/>
    <col min="13" max="16384" width="9.140625" style="27"/>
  </cols>
  <sheetData>
    <row r="1" spans="1:11" ht="170.25" customHeight="1" outlineLevel="1" x14ac:dyDescent="0.2">
      <c r="A1" s="12"/>
      <c r="B1" s="12"/>
      <c r="C1" s="13"/>
      <c r="D1" s="14"/>
      <c r="E1" s="14"/>
      <c r="F1" s="3"/>
      <c r="G1" s="3"/>
      <c r="H1" s="4"/>
      <c r="I1" s="15"/>
      <c r="J1" s="15"/>
      <c r="K1" s="16"/>
    </row>
    <row r="2" spans="1:11" ht="69" customHeight="1" outlineLevel="1" x14ac:dyDescent="0.2">
      <c r="A2" s="82" t="s">
        <v>184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35" customFormat="1" ht="51.75" customHeight="1" outlineLevel="1" x14ac:dyDescent="0.2">
      <c r="A3" s="85" t="s">
        <v>48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18" outlineLevel="1" x14ac:dyDescent="0.2">
      <c r="A4" s="26" t="s">
        <v>28</v>
      </c>
      <c r="B4" s="74"/>
      <c r="C4" s="74"/>
      <c r="D4" s="74"/>
      <c r="E4" s="74"/>
      <c r="F4" s="74"/>
      <c r="G4" s="74"/>
      <c r="H4" s="74"/>
      <c r="I4" s="5" t="s">
        <v>8</v>
      </c>
      <c r="J4" s="84"/>
      <c r="K4" s="84"/>
    </row>
    <row r="5" spans="1:11" ht="18" outlineLevel="1" x14ac:dyDescent="0.2">
      <c r="A5" s="5" t="s">
        <v>5</v>
      </c>
      <c r="B5" s="74"/>
      <c r="C5" s="74"/>
      <c r="D5" s="74"/>
      <c r="E5" s="74"/>
      <c r="F5" s="74"/>
      <c r="G5" s="74"/>
      <c r="H5" s="74"/>
      <c r="I5" s="5" t="s">
        <v>11</v>
      </c>
      <c r="J5" s="84"/>
      <c r="K5" s="84"/>
    </row>
    <row r="6" spans="1:11" ht="27.95" customHeight="1" outlineLevel="1" x14ac:dyDescent="0.2">
      <c r="A6" s="17" t="s">
        <v>14</v>
      </c>
      <c r="B6" s="74"/>
      <c r="C6" s="74"/>
      <c r="D6" s="74"/>
      <c r="E6" s="74"/>
      <c r="F6" s="74"/>
      <c r="G6" s="74"/>
      <c r="H6" s="74"/>
      <c r="I6" s="5" t="s">
        <v>7</v>
      </c>
      <c r="J6" s="72"/>
      <c r="K6" s="72"/>
    </row>
    <row r="7" spans="1:11" ht="18" outlineLevel="1" x14ac:dyDescent="0.2">
      <c r="A7" s="17" t="s">
        <v>4</v>
      </c>
      <c r="B7" s="57"/>
      <c r="C7" s="58"/>
      <c r="D7" s="40"/>
      <c r="E7" s="39"/>
      <c r="F7" s="75"/>
      <c r="G7" s="76"/>
      <c r="H7" s="77"/>
      <c r="I7" s="56" t="s">
        <v>94</v>
      </c>
      <c r="J7" s="73" t="b">
        <v>0</v>
      </c>
      <c r="K7" s="73"/>
    </row>
    <row r="8" spans="1:11" ht="18.95" customHeight="1" outlineLevel="1" x14ac:dyDescent="0.2">
      <c r="A8" s="17" t="s">
        <v>18</v>
      </c>
      <c r="B8" s="37"/>
      <c r="C8" s="38"/>
      <c r="D8" s="41"/>
      <c r="E8" s="43"/>
      <c r="F8" s="43"/>
      <c r="G8" s="43"/>
      <c r="H8" s="44"/>
      <c r="I8" s="56"/>
      <c r="J8" s="73"/>
      <c r="K8" s="73"/>
    </row>
    <row r="9" spans="1:11" ht="18.95" customHeight="1" outlineLevel="1" x14ac:dyDescent="0.2">
      <c r="A9" s="5" t="s">
        <v>13</v>
      </c>
      <c r="B9" s="78"/>
      <c r="C9" s="79"/>
      <c r="D9" s="42"/>
      <c r="E9" s="43"/>
      <c r="F9" s="43"/>
      <c r="G9" s="43"/>
      <c r="H9" s="44"/>
      <c r="I9" s="56"/>
      <c r="J9" s="73"/>
      <c r="K9" s="73"/>
    </row>
    <row r="10" spans="1:11" ht="18" customHeight="1" outlineLevel="1" x14ac:dyDescent="0.2">
      <c r="A10" s="5" t="s">
        <v>12</v>
      </c>
      <c r="B10" s="57"/>
      <c r="C10" s="58"/>
      <c r="D10" s="42"/>
      <c r="E10" s="59"/>
      <c r="F10" s="59"/>
      <c r="G10" s="59"/>
      <c r="H10" s="60"/>
      <c r="I10" s="56" t="s">
        <v>16</v>
      </c>
      <c r="J10" s="80" t="b">
        <v>0</v>
      </c>
      <c r="K10" s="80"/>
    </row>
    <row r="11" spans="1:11" ht="26.25" customHeight="1" outlineLevel="1" x14ac:dyDescent="0.2">
      <c r="A11" s="5"/>
      <c r="B11" s="49"/>
      <c r="C11" s="48"/>
      <c r="D11" s="45"/>
      <c r="E11" s="62"/>
      <c r="F11" s="62"/>
      <c r="G11" s="62"/>
      <c r="H11" s="62"/>
      <c r="I11" s="56"/>
      <c r="J11" s="80" t="b">
        <v>1</v>
      </c>
      <c r="K11" s="80"/>
    </row>
    <row r="12" spans="1:11" ht="24" customHeight="1" outlineLevel="1" x14ac:dyDescent="0.2">
      <c r="A12" s="5"/>
      <c r="B12" s="50" t="s">
        <v>24</v>
      </c>
      <c r="C12" s="47"/>
      <c r="D12" s="46"/>
      <c r="E12" s="62"/>
      <c r="F12" s="62"/>
      <c r="G12" s="62"/>
      <c r="H12" s="62"/>
      <c r="I12" s="81" t="s">
        <v>6</v>
      </c>
      <c r="J12" s="71"/>
      <c r="K12" s="71"/>
    </row>
    <row r="13" spans="1:11" ht="15.75" customHeight="1" outlineLevel="1" x14ac:dyDescent="0.2">
      <c r="A13" s="25" t="s">
        <v>21</v>
      </c>
      <c r="B13" s="57"/>
      <c r="C13" s="57"/>
      <c r="D13" s="57"/>
      <c r="E13" s="57"/>
      <c r="F13" s="57"/>
      <c r="G13" s="57"/>
      <c r="H13" s="57"/>
      <c r="I13" s="81"/>
      <c r="J13" s="71"/>
      <c r="K13" s="71"/>
    </row>
    <row r="14" spans="1:11" ht="18" outlineLevel="1" x14ac:dyDescent="0.2">
      <c r="A14" s="5" t="s">
        <v>5</v>
      </c>
      <c r="B14" s="57"/>
      <c r="C14" s="57"/>
      <c r="D14" s="57"/>
      <c r="E14" s="57"/>
      <c r="F14" s="57"/>
      <c r="G14" s="57"/>
      <c r="H14" s="57"/>
      <c r="I14" s="81"/>
      <c r="J14" s="71"/>
      <c r="K14" s="71"/>
    </row>
    <row r="15" spans="1:11" ht="31.7" customHeight="1" outlineLevel="1" x14ac:dyDescent="0.2">
      <c r="A15" s="17" t="s">
        <v>15</v>
      </c>
      <c r="B15" s="57"/>
      <c r="C15" s="57"/>
      <c r="D15" s="57"/>
      <c r="E15" s="57"/>
      <c r="F15" s="57"/>
      <c r="G15" s="57"/>
      <c r="H15" s="57"/>
      <c r="I15" s="81"/>
      <c r="J15" s="71"/>
      <c r="K15" s="71"/>
    </row>
    <row r="16" spans="1:11" ht="19.5" customHeight="1" outlineLevel="1" x14ac:dyDescent="0.2">
      <c r="A16" s="17" t="s">
        <v>4</v>
      </c>
      <c r="B16" s="57"/>
      <c r="C16" s="57"/>
      <c r="D16" s="40"/>
      <c r="E16" s="39"/>
      <c r="F16" s="61"/>
      <c r="G16" s="61"/>
      <c r="H16" s="61"/>
      <c r="I16" s="81"/>
      <c r="J16" s="71"/>
      <c r="K16" s="71"/>
    </row>
    <row r="17" spans="1:11" ht="19.5" customHeight="1" outlineLevel="1" x14ac:dyDescent="0.2">
      <c r="A17" s="17" t="s">
        <v>18</v>
      </c>
      <c r="B17" s="78"/>
      <c r="C17" s="79"/>
      <c r="D17" s="51"/>
      <c r="E17" s="43"/>
      <c r="F17" s="43"/>
      <c r="G17" s="43"/>
      <c r="H17" s="44"/>
      <c r="I17" s="81"/>
      <c r="J17" s="71"/>
      <c r="K17" s="71"/>
    </row>
    <row r="18" spans="1:11" ht="19.5" customHeight="1" outlineLevel="1" x14ac:dyDescent="0.2">
      <c r="A18" s="5" t="s">
        <v>13</v>
      </c>
      <c r="B18" s="57"/>
      <c r="C18" s="58"/>
      <c r="D18" s="42"/>
      <c r="E18" s="43"/>
      <c r="F18" s="43"/>
      <c r="G18" s="43"/>
      <c r="H18" s="44"/>
      <c r="I18" s="81"/>
      <c r="J18" s="71"/>
      <c r="K18" s="71"/>
    </row>
    <row r="19" spans="1:11" ht="18.95" customHeight="1" outlineLevel="1" x14ac:dyDescent="0.2">
      <c r="A19" s="5" t="s">
        <v>12</v>
      </c>
      <c r="B19" s="57"/>
      <c r="C19" s="58"/>
      <c r="D19" s="42"/>
      <c r="E19" s="59"/>
      <c r="F19" s="59"/>
      <c r="G19" s="59"/>
      <c r="H19" s="60"/>
      <c r="I19" s="81"/>
      <c r="J19" s="71"/>
      <c r="K19" s="71"/>
    </row>
    <row r="20" spans="1:11" ht="25.5" customHeight="1" outlineLevel="1" x14ac:dyDescent="0.2">
      <c r="A20" s="64" t="s">
        <v>50</v>
      </c>
      <c r="B20" s="65"/>
      <c r="C20" s="65"/>
      <c r="D20" s="65"/>
      <c r="E20" s="67" t="s">
        <v>51</v>
      </c>
      <c r="F20" s="67"/>
      <c r="G20" s="67"/>
      <c r="H20" s="67"/>
      <c r="I20" s="67"/>
      <c r="J20" s="67"/>
      <c r="K20" s="67"/>
    </row>
    <row r="21" spans="1:11" ht="18.95" customHeight="1" outlineLevel="1" x14ac:dyDescent="0.2">
      <c r="A21" s="65"/>
      <c r="B21" s="65"/>
      <c r="C21" s="65"/>
      <c r="D21" s="65"/>
      <c r="E21" s="67"/>
      <c r="F21" s="67"/>
      <c r="G21" s="67"/>
      <c r="H21" s="67"/>
      <c r="I21" s="67"/>
      <c r="J21" s="67"/>
      <c r="K21" s="67"/>
    </row>
    <row r="22" spans="1:11" ht="59.25" customHeight="1" outlineLevel="1" thickBot="1" x14ac:dyDescent="0.45">
      <c r="A22" s="66"/>
      <c r="B22" s="66"/>
      <c r="C22" s="66"/>
      <c r="D22" s="66"/>
      <c r="E22" s="63" t="str">
        <f>IF(COUNTIF(K25:K47554,"Call"),"Order Total:  "&amp;DOLLAR(SUMIFS(K25:K47554,K25:K47554,"&gt;0",K25:K47554,"&lt;100000000"))&amp;" + Unpriced Items","Order Total:  "&amp;DOLLAR(SUMIFS(K25:K47554,K25:K47554,"&gt;0",K25:K47554,"&lt;100000000")))</f>
        <v>Order Total:  $0.00</v>
      </c>
      <c r="F22" s="63"/>
      <c r="G22" s="63"/>
      <c r="H22" s="63"/>
      <c r="I22" s="63"/>
      <c r="J22" s="63"/>
      <c r="K22" s="63"/>
    </row>
    <row r="23" spans="1:11" ht="56.25" customHeight="1" outlineLevel="1" thickBot="1" x14ac:dyDescent="0.25">
      <c r="A23" s="68" t="s">
        <v>106</v>
      </c>
      <c r="B23" s="69"/>
      <c r="C23" s="69"/>
      <c r="D23" s="69"/>
      <c r="E23" s="69"/>
      <c r="F23" s="69"/>
      <c r="G23" s="69"/>
      <c r="H23" s="69"/>
      <c r="I23" s="69"/>
      <c r="J23" s="69"/>
      <c r="K23" s="70"/>
    </row>
    <row r="24" spans="1:11" s="28" customFormat="1" ht="50.25" customHeight="1" x14ac:dyDescent="0.2">
      <c r="A24" s="55" t="s">
        <v>3</v>
      </c>
      <c r="B24" s="55"/>
      <c r="C24" s="6" t="s">
        <v>2</v>
      </c>
      <c r="D24" s="7" t="s">
        <v>9</v>
      </c>
      <c r="E24" s="8" t="s">
        <v>17</v>
      </c>
      <c r="F24" s="9" t="s">
        <v>10</v>
      </c>
      <c r="G24" s="9" t="s">
        <v>25</v>
      </c>
      <c r="H24" s="36" t="s">
        <v>0</v>
      </c>
      <c r="I24" s="24" t="s">
        <v>1</v>
      </c>
      <c r="J24" s="1" t="s">
        <v>20</v>
      </c>
      <c r="K24" s="2" t="s">
        <v>19</v>
      </c>
    </row>
    <row r="25" spans="1:11" ht="15.75" x14ac:dyDescent="0.2">
      <c r="A25" s="18" t="s">
        <v>107</v>
      </c>
      <c r="B25" s="19"/>
      <c r="C25" s="20" t="s">
        <v>74</v>
      </c>
      <c r="D25" s="21">
        <v>5</v>
      </c>
      <c r="E25" s="10">
        <v>18.350000000000001</v>
      </c>
      <c r="F25" s="11">
        <v>5</v>
      </c>
      <c r="G25" s="52">
        <v>125</v>
      </c>
      <c r="H25" s="53"/>
      <c r="I25" s="54"/>
      <c r="J25" s="22" t="str">
        <f t="shared" ref="J25" si="0">IF(H25="","",IF(ROUNDUP(H25/D25,0)*D25&lt;&gt;H25,ROUNDUP(H25/D25,0)*D25,H25))</f>
        <v/>
      </c>
      <c r="K25" s="23" t="str">
        <f t="shared" ref="K25" si="1">IF(ISBLANK(H25),"",J25*E25)</f>
        <v/>
      </c>
    </row>
    <row r="26" spans="1:11" ht="15.75" x14ac:dyDescent="0.2">
      <c r="A26" s="18" t="s">
        <v>107</v>
      </c>
      <c r="B26" s="19"/>
      <c r="C26" s="20" t="s">
        <v>69</v>
      </c>
      <c r="D26" s="21">
        <v>5</v>
      </c>
      <c r="E26" s="10">
        <v>20.45</v>
      </c>
      <c r="F26" s="11">
        <v>5</v>
      </c>
      <c r="G26" s="52">
        <v>70</v>
      </c>
      <c r="H26" s="53"/>
      <c r="I26" s="54"/>
      <c r="J26" s="22" t="str">
        <f t="shared" ref="J26:J89" si="2">IF(H26="","",IF(ROUNDUP(H26/D26,0)*D26&lt;&gt;H26,ROUNDUP(H26/D26,0)*D26,H26))</f>
        <v/>
      </c>
      <c r="K26" s="23" t="str">
        <f t="shared" ref="K26:K89" si="3">IF(ISBLANK(H26),"",J26*E26)</f>
        <v/>
      </c>
    </row>
    <row r="27" spans="1:11" ht="15.75" x14ac:dyDescent="0.2">
      <c r="A27" s="18" t="s">
        <v>107</v>
      </c>
      <c r="B27" s="19"/>
      <c r="C27" s="20" t="s">
        <v>108</v>
      </c>
      <c r="D27" s="21">
        <v>5</v>
      </c>
      <c r="E27" s="10">
        <v>22.35</v>
      </c>
      <c r="F27" s="11">
        <v>5</v>
      </c>
      <c r="G27" s="52">
        <v>30</v>
      </c>
      <c r="H27" s="53"/>
      <c r="I27" s="54"/>
      <c r="J27" s="22" t="str">
        <f t="shared" si="2"/>
        <v/>
      </c>
      <c r="K27" s="23" t="str">
        <f t="shared" si="3"/>
        <v/>
      </c>
    </row>
    <row r="28" spans="1:11" ht="15.75" x14ac:dyDescent="0.2">
      <c r="A28" s="18" t="s">
        <v>109</v>
      </c>
      <c r="B28" s="19"/>
      <c r="C28" s="20" t="s">
        <v>41</v>
      </c>
      <c r="D28" s="21">
        <v>5</v>
      </c>
      <c r="E28" s="10">
        <v>8.35</v>
      </c>
      <c r="F28" s="11">
        <v>5</v>
      </c>
      <c r="G28" s="52">
        <v>10</v>
      </c>
      <c r="H28" s="53"/>
      <c r="I28" s="54"/>
      <c r="J28" s="22" t="str">
        <f t="shared" si="2"/>
        <v/>
      </c>
      <c r="K28" s="23" t="str">
        <f t="shared" si="3"/>
        <v/>
      </c>
    </row>
    <row r="29" spans="1:11" ht="15.75" x14ac:dyDescent="0.2">
      <c r="A29" s="18" t="s">
        <v>54</v>
      </c>
      <c r="B29" s="19"/>
      <c r="C29" s="20" t="s">
        <v>27</v>
      </c>
      <c r="D29" s="21">
        <v>25</v>
      </c>
      <c r="E29" s="10">
        <v>5.85</v>
      </c>
      <c r="F29" s="11">
        <v>25</v>
      </c>
      <c r="G29" s="52">
        <v>2350</v>
      </c>
      <c r="H29" s="53"/>
      <c r="I29" s="54"/>
      <c r="J29" s="22" t="str">
        <f t="shared" si="2"/>
        <v/>
      </c>
      <c r="K29" s="23" t="str">
        <f t="shared" si="3"/>
        <v/>
      </c>
    </row>
    <row r="30" spans="1:11" ht="15.75" x14ac:dyDescent="0.2">
      <c r="A30" s="18" t="s">
        <v>54</v>
      </c>
      <c r="B30" s="19"/>
      <c r="C30" s="20" t="s">
        <v>62</v>
      </c>
      <c r="D30" s="21">
        <v>5</v>
      </c>
      <c r="E30" s="10">
        <v>13.95</v>
      </c>
      <c r="F30" s="11">
        <v>5</v>
      </c>
      <c r="G30" s="52">
        <v>70</v>
      </c>
      <c r="H30" s="53"/>
      <c r="I30" s="54"/>
      <c r="J30" s="22" t="str">
        <f t="shared" si="2"/>
        <v/>
      </c>
      <c r="K30" s="23" t="str">
        <f t="shared" si="3"/>
        <v/>
      </c>
    </row>
    <row r="31" spans="1:11" ht="15.75" x14ac:dyDescent="0.2">
      <c r="A31" s="18" t="s">
        <v>100</v>
      </c>
      <c r="B31" s="19"/>
      <c r="C31" s="20" t="s">
        <v>27</v>
      </c>
      <c r="D31" s="21">
        <v>25</v>
      </c>
      <c r="E31" s="10">
        <v>3.9</v>
      </c>
      <c r="F31" s="11">
        <v>25</v>
      </c>
      <c r="G31" s="52">
        <v>550</v>
      </c>
      <c r="H31" s="53"/>
      <c r="I31" s="54"/>
      <c r="J31" s="22" t="str">
        <f t="shared" si="2"/>
        <v/>
      </c>
      <c r="K31" s="23" t="str">
        <f t="shared" si="3"/>
        <v/>
      </c>
    </row>
    <row r="32" spans="1:11" ht="15.75" x14ac:dyDescent="0.2">
      <c r="A32" s="18" t="s">
        <v>110</v>
      </c>
      <c r="B32" s="19"/>
      <c r="C32" s="20" t="s">
        <v>27</v>
      </c>
      <c r="D32" s="21">
        <v>25</v>
      </c>
      <c r="E32" s="10">
        <v>4.9000000000000004</v>
      </c>
      <c r="F32" s="11">
        <v>25</v>
      </c>
      <c r="G32" s="52">
        <v>5475</v>
      </c>
      <c r="H32" s="53"/>
      <c r="I32" s="54"/>
      <c r="J32" s="22" t="str">
        <f t="shared" si="2"/>
        <v/>
      </c>
      <c r="K32" s="23" t="str">
        <f t="shared" si="3"/>
        <v/>
      </c>
    </row>
    <row r="33" spans="1:11" ht="15.75" x14ac:dyDescent="0.2">
      <c r="A33" s="18" t="s">
        <v>55</v>
      </c>
      <c r="B33" s="19"/>
      <c r="C33" s="20" t="s">
        <v>185</v>
      </c>
      <c r="D33" s="21">
        <v>50</v>
      </c>
      <c r="E33" s="10">
        <v>1.1499999999999999</v>
      </c>
      <c r="F33" s="11">
        <v>50</v>
      </c>
      <c r="G33" s="52">
        <v>4750</v>
      </c>
      <c r="H33" s="53"/>
      <c r="I33" s="54"/>
      <c r="J33" s="22" t="str">
        <f t="shared" si="2"/>
        <v/>
      </c>
      <c r="K33" s="23" t="str">
        <f t="shared" si="3"/>
        <v/>
      </c>
    </row>
    <row r="34" spans="1:11" ht="15.75" x14ac:dyDescent="0.2">
      <c r="A34" s="18" t="s">
        <v>55</v>
      </c>
      <c r="B34" s="19"/>
      <c r="C34" s="20" t="s">
        <v>70</v>
      </c>
      <c r="D34" s="21">
        <v>50</v>
      </c>
      <c r="E34" s="10">
        <v>1.4</v>
      </c>
      <c r="F34" s="11">
        <v>50</v>
      </c>
      <c r="G34" s="52" t="s">
        <v>92</v>
      </c>
      <c r="H34" s="53"/>
      <c r="I34" s="54"/>
      <c r="J34" s="22" t="str">
        <f t="shared" si="2"/>
        <v/>
      </c>
      <c r="K34" s="23" t="str">
        <f t="shared" si="3"/>
        <v/>
      </c>
    </row>
    <row r="35" spans="1:11" ht="15.75" x14ac:dyDescent="0.2">
      <c r="A35" s="18" t="s">
        <v>55</v>
      </c>
      <c r="B35" s="19"/>
      <c r="C35" s="20" t="s">
        <v>111</v>
      </c>
      <c r="D35" s="21">
        <v>50</v>
      </c>
      <c r="E35" s="10">
        <v>1.6</v>
      </c>
      <c r="F35" s="11">
        <v>50</v>
      </c>
      <c r="G35" s="52" t="s">
        <v>92</v>
      </c>
      <c r="H35" s="53"/>
      <c r="I35" s="54"/>
      <c r="J35" s="22" t="str">
        <f t="shared" si="2"/>
        <v/>
      </c>
      <c r="K35" s="23" t="str">
        <f t="shared" si="3"/>
        <v/>
      </c>
    </row>
    <row r="36" spans="1:11" ht="15.75" x14ac:dyDescent="0.2">
      <c r="A36" s="18" t="s">
        <v>76</v>
      </c>
      <c r="B36" s="19"/>
      <c r="C36" s="20" t="s">
        <v>74</v>
      </c>
      <c r="D36" s="21">
        <v>5</v>
      </c>
      <c r="E36" s="10">
        <v>16.850000000000001</v>
      </c>
      <c r="F36" s="11">
        <v>5</v>
      </c>
      <c r="G36" s="52">
        <v>440</v>
      </c>
      <c r="H36" s="53"/>
      <c r="I36" s="54"/>
      <c r="J36" s="22" t="str">
        <f t="shared" si="2"/>
        <v/>
      </c>
      <c r="K36" s="23" t="str">
        <f t="shared" si="3"/>
        <v/>
      </c>
    </row>
    <row r="37" spans="1:11" ht="15.75" x14ac:dyDescent="0.2">
      <c r="A37" s="18" t="s">
        <v>76</v>
      </c>
      <c r="B37" s="19"/>
      <c r="C37" s="20" t="s">
        <v>69</v>
      </c>
      <c r="D37" s="21">
        <v>5</v>
      </c>
      <c r="E37" s="10">
        <v>18.95</v>
      </c>
      <c r="F37" s="11">
        <v>5</v>
      </c>
      <c r="G37" s="52">
        <v>1005</v>
      </c>
      <c r="H37" s="53"/>
      <c r="I37" s="54"/>
      <c r="J37" s="22" t="str">
        <f t="shared" si="2"/>
        <v/>
      </c>
      <c r="K37" s="23" t="str">
        <f t="shared" si="3"/>
        <v/>
      </c>
    </row>
    <row r="38" spans="1:11" ht="15.75" x14ac:dyDescent="0.2">
      <c r="A38" s="18" t="s">
        <v>173</v>
      </c>
      <c r="B38" s="19"/>
      <c r="C38" s="20" t="s">
        <v>73</v>
      </c>
      <c r="D38" s="21">
        <v>5</v>
      </c>
      <c r="E38" s="10">
        <v>15.35</v>
      </c>
      <c r="F38" s="11">
        <v>5</v>
      </c>
      <c r="G38" s="52">
        <v>10</v>
      </c>
      <c r="H38" s="53"/>
      <c r="I38" s="54"/>
      <c r="J38" s="22" t="str">
        <f t="shared" si="2"/>
        <v/>
      </c>
      <c r="K38" s="23" t="str">
        <f t="shared" si="3"/>
        <v/>
      </c>
    </row>
    <row r="39" spans="1:11" ht="15.75" x14ac:dyDescent="0.2">
      <c r="A39" s="18" t="s">
        <v>174</v>
      </c>
      <c r="B39" s="19"/>
      <c r="C39" s="20" t="s">
        <v>108</v>
      </c>
      <c r="D39" s="21">
        <v>5</v>
      </c>
      <c r="E39" s="10">
        <v>20.85</v>
      </c>
      <c r="F39" s="11">
        <v>5</v>
      </c>
      <c r="G39" s="52">
        <v>80</v>
      </c>
      <c r="H39" s="53"/>
      <c r="I39" s="54"/>
      <c r="J39" s="22" t="str">
        <f t="shared" si="2"/>
        <v/>
      </c>
      <c r="K39" s="23" t="str">
        <f t="shared" si="3"/>
        <v/>
      </c>
    </row>
    <row r="40" spans="1:11" ht="15.75" x14ac:dyDescent="0.2">
      <c r="A40" s="18" t="s">
        <v>112</v>
      </c>
      <c r="B40" s="19"/>
      <c r="C40" s="20" t="s">
        <v>108</v>
      </c>
      <c r="D40" s="21">
        <v>5</v>
      </c>
      <c r="E40" s="10">
        <v>20.85</v>
      </c>
      <c r="F40" s="11">
        <v>5</v>
      </c>
      <c r="G40" s="52">
        <v>15</v>
      </c>
      <c r="H40" s="53"/>
      <c r="I40" s="54"/>
      <c r="J40" s="22" t="str">
        <f t="shared" si="2"/>
        <v/>
      </c>
      <c r="K40" s="23" t="str">
        <f t="shared" si="3"/>
        <v/>
      </c>
    </row>
    <row r="41" spans="1:11" ht="15.75" x14ac:dyDescent="0.2">
      <c r="A41" s="18" t="s">
        <v>112</v>
      </c>
      <c r="B41" s="19"/>
      <c r="C41" s="20" t="s">
        <v>75</v>
      </c>
      <c r="D41" s="21">
        <v>5</v>
      </c>
      <c r="E41" s="10">
        <v>26.8</v>
      </c>
      <c r="F41" s="11">
        <v>5</v>
      </c>
      <c r="G41" s="52">
        <v>20</v>
      </c>
      <c r="H41" s="53"/>
      <c r="I41" s="54"/>
      <c r="J41" s="22" t="str">
        <f t="shared" si="2"/>
        <v/>
      </c>
      <c r="K41" s="23" t="str">
        <f t="shared" si="3"/>
        <v/>
      </c>
    </row>
    <row r="42" spans="1:11" ht="15.75" x14ac:dyDescent="0.2">
      <c r="A42" s="18" t="s">
        <v>113</v>
      </c>
      <c r="B42" s="19"/>
      <c r="C42" s="20" t="s">
        <v>115</v>
      </c>
      <c r="D42" s="21">
        <v>5</v>
      </c>
      <c r="E42" s="10">
        <v>26.8</v>
      </c>
      <c r="F42" s="11">
        <v>5</v>
      </c>
      <c r="G42" s="52">
        <v>10</v>
      </c>
      <c r="H42" s="53"/>
      <c r="I42" s="54"/>
      <c r="J42" s="22" t="str">
        <f t="shared" si="2"/>
        <v/>
      </c>
      <c r="K42" s="23" t="str">
        <f t="shared" si="3"/>
        <v/>
      </c>
    </row>
    <row r="43" spans="1:11" ht="15.75" x14ac:dyDescent="0.2">
      <c r="A43" s="18" t="s">
        <v>113</v>
      </c>
      <c r="B43" s="19"/>
      <c r="C43" s="20" t="s">
        <v>75</v>
      </c>
      <c r="D43" s="21">
        <v>5</v>
      </c>
      <c r="E43" s="10">
        <v>28.9</v>
      </c>
      <c r="F43" s="11">
        <v>5</v>
      </c>
      <c r="G43" s="52">
        <v>190</v>
      </c>
      <c r="H43" s="53"/>
      <c r="I43" s="54"/>
      <c r="J43" s="22" t="str">
        <f t="shared" si="2"/>
        <v/>
      </c>
      <c r="K43" s="23" t="str">
        <f t="shared" si="3"/>
        <v/>
      </c>
    </row>
    <row r="44" spans="1:11" ht="15.75" x14ac:dyDescent="0.2">
      <c r="A44" s="18" t="s">
        <v>114</v>
      </c>
      <c r="B44" s="19"/>
      <c r="C44" s="20" t="s">
        <v>74</v>
      </c>
      <c r="D44" s="21">
        <v>5</v>
      </c>
      <c r="E44" s="10">
        <v>16.850000000000001</v>
      </c>
      <c r="F44" s="11">
        <v>5</v>
      </c>
      <c r="G44" s="52">
        <v>250</v>
      </c>
      <c r="H44" s="53"/>
      <c r="I44" s="54"/>
      <c r="J44" s="22" t="str">
        <f t="shared" si="2"/>
        <v/>
      </c>
      <c r="K44" s="23" t="str">
        <f t="shared" si="3"/>
        <v/>
      </c>
    </row>
    <row r="45" spans="1:11" ht="15.75" x14ac:dyDescent="0.2">
      <c r="A45" s="18" t="s">
        <v>114</v>
      </c>
      <c r="B45" s="19"/>
      <c r="C45" s="20" t="s">
        <v>75</v>
      </c>
      <c r="D45" s="21">
        <v>5</v>
      </c>
      <c r="E45" s="10">
        <v>26.8</v>
      </c>
      <c r="F45" s="11">
        <v>5</v>
      </c>
      <c r="G45" s="52">
        <v>15</v>
      </c>
      <c r="H45" s="53"/>
      <c r="I45" s="54"/>
      <c r="J45" s="22" t="str">
        <f t="shared" si="2"/>
        <v/>
      </c>
      <c r="K45" s="23" t="str">
        <f t="shared" si="3"/>
        <v/>
      </c>
    </row>
    <row r="46" spans="1:11" ht="15.75" x14ac:dyDescent="0.2">
      <c r="A46" s="18" t="s">
        <v>31</v>
      </c>
      <c r="B46" s="19"/>
      <c r="C46" s="20" t="s">
        <v>116</v>
      </c>
      <c r="D46" s="21">
        <v>50</v>
      </c>
      <c r="E46" s="10">
        <v>2.2999999999999998</v>
      </c>
      <c r="F46" s="11">
        <v>50</v>
      </c>
      <c r="G46" s="52">
        <v>1150</v>
      </c>
      <c r="H46" s="53"/>
      <c r="I46" s="54"/>
      <c r="J46" s="22" t="str">
        <f t="shared" si="2"/>
        <v/>
      </c>
      <c r="K46" s="23" t="str">
        <f t="shared" si="3"/>
        <v/>
      </c>
    </row>
    <row r="47" spans="1:11" ht="15.75" x14ac:dyDescent="0.2">
      <c r="A47" s="18" t="s">
        <v>31</v>
      </c>
      <c r="B47" s="19"/>
      <c r="C47" s="20" t="s">
        <v>58</v>
      </c>
      <c r="D47" s="21">
        <v>50</v>
      </c>
      <c r="E47" s="10">
        <v>3.05</v>
      </c>
      <c r="F47" s="11">
        <v>50</v>
      </c>
      <c r="G47" s="52">
        <v>1850</v>
      </c>
      <c r="H47" s="53"/>
      <c r="I47" s="54"/>
      <c r="J47" s="22" t="str">
        <f t="shared" si="2"/>
        <v/>
      </c>
      <c r="K47" s="23" t="str">
        <f t="shared" si="3"/>
        <v/>
      </c>
    </row>
    <row r="48" spans="1:11" ht="15.75" x14ac:dyDescent="0.2">
      <c r="A48" s="18" t="s">
        <v>77</v>
      </c>
      <c r="B48" s="19"/>
      <c r="C48" s="20" t="s">
        <v>75</v>
      </c>
      <c r="D48" s="21">
        <v>5</v>
      </c>
      <c r="E48" s="10">
        <v>26.8</v>
      </c>
      <c r="F48" s="11">
        <v>5</v>
      </c>
      <c r="G48" s="52">
        <v>30</v>
      </c>
      <c r="H48" s="53"/>
      <c r="I48" s="54"/>
      <c r="J48" s="22" t="str">
        <f t="shared" si="2"/>
        <v/>
      </c>
      <c r="K48" s="23" t="str">
        <f t="shared" si="3"/>
        <v/>
      </c>
    </row>
    <row r="49" spans="1:11" ht="15.75" x14ac:dyDescent="0.2">
      <c r="A49" s="18" t="s">
        <v>186</v>
      </c>
      <c r="B49" s="19"/>
      <c r="C49" s="20" t="s">
        <v>73</v>
      </c>
      <c r="D49" s="21">
        <v>5</v>
      </c>
      <c r="E49" s="10">
        <v>15.35</v>
      </c>
      <c r="F49" s="11">
        <v>5</v>
      </c>
      <c r="G49" s="52">
        <v>15</v>
      </c>
      <c r="H49" s="53"/>
      <c r="I49" s="54"/>
      <c r="J49" s="22" t="str">
        <f t="shared" si="2"/>
        <v/>
      </c>
      <c r="K49" s="23" t="str">
        <f t="shared" si="3"/>
        <v/>
      </c>
    </row>
    <row r="50" spans="1:11" ht="15.75" x14ac:dyDescent="0.2">
      <c r="A50" s="18" t="s">
        <v>175</v>
      </c>
      <c r="B50" s="19"/>
      <c r="C50" s="20" t="s">
        <v>74</v>
      </c>
      <c r="D50" s="21">
        <v>5</v>
      </c>
      <c r="E50" s="10">
        <v>16.850000000000001</v>
      </c>
      <c r="F50" s="11">
        <v>5</v>
      </c>
      <c r="G50" s="52">
        <v>215</v>
      </c>
      <c r="H50" s="53"/>
      <c r="I50" s="54"/>
      <c r="J50" s="22" t="str">
        <f t="shared" si="2"/>
        <v/>
      </c>
      <c r="K50" s="23" t="str">
        <f t="shared" si="3"/>
        <v/>
      </c>
    </row>
    <row r="51" spans="1:11" ht="15.75" x14ac:dyDescent="0.2">
      <c r="A51" s="18" t="s">
        <v>78</v>
      </c>
      <c r="B51" s="19"/>
      <c r="C51" s="20" t="s">
        <v>73</v>
      </c>
      <c r="D51" s="21">
        <v>5</v>
      </c>
      <c r="E51" s="10">
        <v>15.35</v>
      </c>
      <c r="F51" s="11">
        <v>5</v>
      </c>
      <c r="G51" s="52">
        <v>190</v>
      </c>
      <c r="H51" s="53"/>
      <c r="I51" s="54"/>
      <c r="J51" s="22" t="str">
        <f t="shared" si="2"/>
        <v/>
      </c>
      <c r="K51" s="23" t="str">
        <f t="shared" si="3"/>
        <v/>
      </c>
    </row>
    <row r="52" spans="1:11" ht="15.75" x14ac:dyDescent="0.2">
      <c r="A52" s="18" t="s">
        <v>78</v>
      </c>
      <c r="B52" s="19"/>
      <c r="C52" s="20" t="s">
        <v>74</v>
      </c>
      <c r="D52" s="21">
        <v>5</v>
      </c>
      <c r="E52" s="10">
        <v>16.850000000000001</v>
      </c>
      <c r="F52" s="11">
        <v>5</v>
      </c>
      <c r="G52" s="52">
        <v>35</v>
      </c>
      <c r="H52" s="53"/>
      <c r="I52" s="54"/>
      <c r="J52" s="22" t="str">
        <f t="shared" si="2"/>
        <v/>
      </c>
      <c r="K52" s="23" t="str">
        <f t="shared" si="3"/>
        <v/>
      </c>
    </row>
    <row r="53" spans="1:11" ht="15.75" x14ac:dyDescent="0.2">
      <c r="A53" s="18" t="s">
        <v>187</v>
      </c>
      <c r="B53" s="19"/>
      <c r="C53" s="20" t="s">
        <v>41</v>
      </c>
      <c r="D53" s="21">
        <v>5</v>
      </c>
      <c r="E53" s="10">
        <v>15.35</v>
      </c>
      <c r="F53" s="11">
        <v>5</v>
      </c>
      <c r="G53" s="52">
        <v>15</v>
      </c>
      <c r="H53" s="53"/>
      <c r="I53" s="54"/>
      <c r="J53" s="22" t="str">
        <f t="shared" si="2"/>
        <v/>
      </c>
      <c r="K53" s="23" t="str">
        <f t="shared" si="3"/>
        <v/>
      </c>
    </row>
    <row r="54" spans="1:11" ht="15.75" x14ac:dyDescent="0.2">
      <c r="A54" s="18" t="s">
        <v>117</v>
      </c>
      <c r="B54" s="19"/>
      <c r="C54" s="20" t="s">
        <v>29</v>
      </c>
      <c r="D54" s="21">
        <v>50</v>
      </c>
      <c r="E54" s="10">
        <v>2.95</v>
      </c>
      <c r="F54" s="11">
        <v>50</v>
      </c>
      <c r="G54" s="52">
        <v>400</v>
      </c>
      <c r="H54" s="53"/>
      <c r="I54" s="54"/>
      <c r="J54" s="22" t="str">
        <f t="shared" si="2"/>
        <v/>
      </c>
      <c r="K54" s="23" t="str">
        <f t="shared" si="3"/>
        <v/>
      </c>
    </row>
    <row r="55" spans="1:11" ht="15.75" x14ac:dyDescent="0.2">
      <c r="A55" s="18" t="s">
        <v>52</v>
      </c>
      <c r="B55" s="19"/>
      <c r="C55" s="20" t="s">
        <v>118</v>
      </c>
      <c r="D55" s="21">
        <v>25</v>
      </c>
      <c r="E55" s="10">
        <v>3.45</v>
      </c>
      <c r="F55" s="11">
        <v>25</v>
      </c>
      <c r="G55" s="52">
        <v>900</v>
      </c>
      <c r="H55" s="53"/>
      <c r="I55" s="54"/>
      <c r="J55" s="22" t="str">
        <f t="shared" si="2"/>
        <v/>
      </c>
      <c r="K55" s="23" t="str">
        <f t="shared" si="3"/>
        <v/>
      </c>
    </row>
    <row r="56" spans="1:11" ht="15.75" x14ac:dyDescent="0.2">
      <c r="A56" s="18" t="s">
        <v>101</v>
      </c>
      <c r="B56" s="19"/>
      <c r="C56" s="20" t="s">
        <v>41</v>
      </c>
      <c r="D56" s="21">
        <v>5</v>
      </c>
      <c r="E56" s="10">
        <v>11.9</v>
      </c>
      <c r="F56" s="11">
        <v>5</v>
      </c>
      <c r="G56" s="52">
        <v>20</v>
      </c>
      <c r="H56" s="53"/>
      <c r="I56" s="54"/>
      <c r="J56" s="22" t="str">
        <f t="shared" si="2"/>
        <v/>
      </c>
      <c r="K56" s="23" t="str">
        <f t="shared" si="3"/>
        <v/>
      </c>
    </row>
    <row r="57" spans="1:11" ht="15.75" x14ac:dyDescent="0.2">
      <c r="A57" s="18" t="s">
        <v>79</v>
      </c>
      <c r="B57" s="19"/>
      <c r="C57" s="20" t="s">
        <v>41</v>
      </c>
      <c r="D57" s="21">
        <v>5</v>
      </c>
      <c r="E57" s="10">
        <v>11.9</v>
      </c>
      <c r="F57" s="11">
        <v>5</v>
      </c>
      <c r="G57" s="52">
        <v>300</v>
      </c>
      <c r="H57" s="53"/>
      <c r="I57" s="54"/>
      <c r="J57" s="22" t="str">
        <f t="shared" si="2"/>
        <v/>
      </c>
      <c r="K57" s="23" t="str">
        <f t="shared" si="3"/>
        <v/>
      </c>
    </row>
    <row r="58" spans="1:11" ht="15.75" x14ac:dyDescent="0.2">
      <c r="A58" s="18" t="s">
        <v>95</v>
      </c>
      <c r="B58" s="19"/>
      <c r="C58" s="20" t="s">
        <v>26</v>
      </c>
      <c r="D58" s="21">
        <v>25</v>
      </c>
      <c r="E58" s="10">
        <v>2.4500000000000002</v>
      </c>
      <c r="F58" s="11">
        <v>25</v>
      </c>
      <c r="G58" s="52">
        <v>350</v>
      </c>
      <c r="H58" s="53"/>
      <c r="I58" s="54"/>
      <c r="J58" s="22" t="str">
        <f t="shared" si="2"/>
        <v/>
      </c>
      <c r="K58" s="23" t="str">
        <f t="shared" si="3"/>
        <v/>
      </c>
    </row>
    <row r="59" spans="1:11" ht="15.75" x14ac:dyDescent="0.2">
      <c r="A59" s="18" t="s">
        <v>95</v>
      </c>
      <c r="B59" s="19"/>
      <c r="C59" s="20" t="s">
        <v>80</v>
      </c>
      <c r="D59" s="21">
        <v>25</v>
      </c>
      <c r="E59" s="10">
        <v>2.65</v>
      </c>
      <c r="F59" s="11">
        <v>25</v>
      </c>
      <c r="G59" s="52">
        <v>4050</v>
      </c>
      <c r="H59" s="53"/>
      <c r="I59" s="54"/>
      <c r="J59" s="22" t="str">
        <f t="shared" si="2"/>
        <v/>
      </c>
      <c r="K59" s="23" t="str">
        <f t="shared" si="3"/>
        <v/>
      </c>
    </row>
    <row r="60" spans="1:11" ht="15.75" x14ac:dyDescent="0.2">
      <c r="A60" s="18" t="s">
        <v>95</v>
      </c>
      <c r="B60" s="19"/>
      <c r="C60" s="20" t="s">
        <v>71</v>
      </c>
      <c r="D60" s="21">
        <v>25</v>
      </c>
      <c r="E60" s="10">
        <v>2.95</v>
      </c>
      <c r="F60" s="11">
        <v>25</v>
      </c>
      <c r="G60" s="52">
        <v>1950</v>
      </c>
      <c r="H60" s="53"/>
      <c r="I60" s="54"/>
      <c r="J60" s="22" t="str">
        <f t="shared" si="2"/>
        <v/>
      </c>
      <c r="K60" s="23" t="str">
        <f t="shared" si="3"/>
        <v/>
      </c>
    </row>
    <row r="61" spans="1:11" ht="15.75" x14ac:dyDescent="0.2">
      <c r="A61" s="18" t="s">
        <v>188</v>
      </c>
      <c r="B61" s="19"/>
      <c r="C61" s="20" t="s">
        <v>41</v>
      </c>
      <c r="D61" s="21">
        <v>5</v>
      </c>
      <c r="E61" s="10">
        <v>18.350000000000001</v>
      </c>
      <c r="F61" s="11">
        <v>5</v>
      </c>
      <c r="G61" s="52">
        <v>30</v>
      </c>
      <c r="H61" s="53"/>
      <c r="I61" s="54"/>
      <c r="J61" s="22" t="str">
        <f t="shared" si="2"/>
        <v/>
      </c>
      <c r="K61" s="23" t="str">
        <f t="shared" si="3"/>
        <v/>
      </c>
    </row>
    <row r="62" spans="1:11" ht="15.75" x14ac:dyDescent="0.2">
      <c r="A62" s="18" t="s">
        <v>59</v>
      </c>
      <c r="B62" s="19"/>
      <c r="C62" s="20" t="s">
        <v>41</v>
      </c>
      <c r="D62" s="21">
        <v>5</v>
      </c>
      <c r="E62" s="10">
        <v>13.85</v>
      </c>
      <c r="F62" s="11">
        <v>5</v>
      </c>
      <c r="G62" s="52">
        <v>40</v>
      </c>
      <c r="H62" s="53"/>
      <c r="I62" s="54"/>
      <c r="J62" s="22" t="str">
        <f t="shared" si="2"/>
        <v/>
      </c>
      <c r="K62" s="23" t="str">
        <f t="shared" si="3"/>
        <v/>
      </c>
    </row>
    <row r="63" spans="1:11" ht="15.75" x14ac:dyDescent="0.2">
      <c r="A63" s="18" t="s">
        <v>119</v>
      </c>
      <c r="B63" s="19"/>
      <c r="C63" s="20" t="s">
        <v>73</v>
      </c>
      <c r="D63" s="21">
        <v>5</v>
      </c>
      <c r="E63" s="10">
        <v>16.600000000000001</v>
      </c>
      <c r="F63" s="11">
        <v>5</v>
      </c>
      <c r="G63" s="52">
        <v>40</v>
      </c>
      <c r="H63" s="53"/>
      <c r="I63" s="54"/>
      <c r="J63" s="22" t="str">
        <f t="shared" si="2"/>
        <v/>
      </c>
      <c r="K63" s="23" t="str">
        <f t="shared" si="3"/>
        <v/>
      </c>
    </row>
    <row r="64" spans="1:11" ht="15.75" x14ac:dyDescent="0.2">
      <c r="A64" s="18" t="s">
        <v>119</v>
      </c>
      <c r="B64" s="19"/>
      <c r="C64" s="20" t="s">
        <v>74</v>
      </c>
      <c r="D64" s="21">
        <v>5</v>
      </c>
      <c r="E64" s="10">
        <v>18.350000000000001</v>
      </c>
      <c r="F64" s="11">
        <v>5</v>
      </c>
      <c r="G64" s="52">
        <v>60</v>
      </c>
      <c r="H64" s="53"/>
      <c r="I64" s="54"/>
      <c r="J64" s="22" t="str">
        <f t="shared" si="2"/>
        <v/>
      </c>
      <c r="K64" s="23" t="str">
        <f t="shared" si="3"/>
        <v/>
      </c>
    </row>
    <row r="65" spans="1:11" ht="15.75" x14ac:dyDescent="0.2">
      <c r="A65" s="18" t="s">
        <v>119</v>
      </c>
      <c r="B65" s="19"/>
      <c r="C65" s="20" t="s">
        <v>69</v>
      </c>
      <c r="D65" s="21">
        <v>5</v>
      </c>
      <c r="E65" s="10">
        <v>20.45</v>
      </c>
      <c r="F65" s="11">
        <v>5</v>
      </c>
      <c r="G65" s="52">
        <v>45</v>
      </c>
      <c r="H65" s="53"/>
      <c r="I65" s="54"/>
      <c r="J65" s="22" t="str">
        <f t="shared" si="2"/>
        <v/>
      </c>
      <c r="K65" s="23" t="str">
        <f t="shared" si="3"/>
        <v/>
      </c>
    </row>
    <row r="66" spans="1:11" ht="15.75" x14ac:dyDescent="0.2">
      <c r="A66" s="18" t="s">
        <v>119</v>
      </c>
      <c r="B66" s="19"/>
      <c r="C66" s="20" t="s">
        <v>108</v>
      </c>
      <c r="D66" s="21">
        <v>5</v>
      </c>
      <c r="E66" s="10">
        <v>22.35</v>
      </c>
      <c r="F66" s="11">
        <v>5</v>
      </c>
      <c r="G66" s="52">
        <v>110</v>
      </c>
      <c r="H66" s="53"/>
      <c r="I66" s="54"/>
      <c r="J66" s="22" t="str">
        <f t="shared" si="2"/>
        <v/>
      </c>
      <c r="K66" s="23" t="str">
        <f t="shared" si="3"/>
        <v/>
      </c>
    </row>
    <row r="67" spans="1:11" ht="15.75" x14ac:dyDescent="0.2">
      <c r="A67" s="18" t="s">
        <v>120</v>
      </c>
      <c r="B67" s="19"/>
      <c r="C67" s="20" t="s">
        <v>73</v>
      </c>
      <c r="D67" s="21">
        <v>5</v>
      </c>
      <c r="E67" s="10">
        <v>15.35</v>
      </c>
      <c r="F67" s="11">
        <v>5</v>
      </c>
      <c r="G67" s="52">
        <v>40</v>
      </c>
      <c r="H67" s="53"/>
      <c r="I67" s="54"/>
      <c r="J67" s="22" t="str">
        <f t="shared" si="2"/>
        <v/>
      </c>
      <c r="K67" s="23" t="str">
        <f t="shared" si="3"/>
        <v/>
      </c>
    </row>
    <row r="68" spans="1:11" ht="15.75" x14ac:dyDescent="0.2">
      <c r="A68" s="18" t="s">
        <v>121</v>
      </c>
      <c r="B68" s="19"/>
      <c r="C68" s="20" t="s">
        <v>62</v>
      </c>
      <c r="D68" s="21">
        <v>5</v>
      </c>
      <c r="E68" s="10">
        <v>17.850000000000001</v>
      </c>
      <c r="F68" s="11">
        <v>5</v>
      </c>
      <c r="G68" s="52">
        <v>55</v>
      </c>
      <c r="H68" s="53"/>
      <c r="I68" s="54"/>
      <c r="J68" s="22" t="str">
        <f t="shared" si="2"/>
        <v/>
      </c>
      <c r="K68" s="23" t="str">
        <f t="shared" si="3"/>
        <v/>
      </c>
    </row>
    <row r="69" spans="1:11" ht="15.75" x14ac:dyDescent="0.2">
      <c r="A69" s="18" t="s">
        <v>122</v>
      </c>
      <c r="B69" s="19"/>
      <c r="C69" s="20" t="s">
        <v>62</v>
      </c>
      <c r="D69" s="21">
        <v>5</v>
      </c>
      <c r="E69" s="10">
        <v>16.850000000000001</v>
      </c>
      <c r="F69" s="11">
        <v>5</v>
      </c>
      <c r="G69" s="52">
        <v>20</v>
      </c>
      <c r="H69" s="53"/>
      <c r="I69" s="54"/>
      <c r="J69" s="22" t="str">
        <f t="shared" si="2"/>
        <v/>
      </c>
      <c r="K69" s="23" t="str">
        <f t="shared" si="3"/>
        <v/>
      </c>
    </row>
    <row r="70" spans="1:11" ht="15.75" x14ac:dyDescent="0.2">
      <c r="A70" s="18" t="s">
        <v>123</v>
      </c>
      <c r="B70" s="19"/>
      <c r="C70" s="20" t="s">
        <v>62</v>
      </c>
      <c r="D70" s="21">
        <v>5</v>
      </c>
      <c r="E70" s="10">
        <v>15.85</v>
      </c>
      <c r="F70" s="11">
        <v>5</v>
      </c>
      <c r="G70" s="52">
        <v>75</v>
      </c>
      <c r="H70" s="53"/>
      <c r="I70" s="54"/>
      <c r="J70" s="22" t="str">
        <f t="shared" si="2"/>
        <v/>
      </c>
      <c r="K70" s="23" t="str">
        <f t="shared" si="3"/>
        <v/>
      </c>
    </row>
    <row r="71" spans="1:11" ht="15.75" x14ac:dyDescent="0.2">
      <c r="A71" s="18" t="s">
        <v>124</v>
      </c>
      <c r="B71" s="19"/>
      <c r="C71" s="20" t="s">
        <v>62</v>
      </c>
      <c r="D71" s="21">
        <v>5</v>
      </c>
      <c r="E71" s="10">
        <v>15.85</v>
      </c>
      <c r="F71" s="11">
        <v>5</v>
      </c>
      <c r="G71" s="52">
        <v>2010</v>
      </c>
      <c r="H71" s="53"/>
      <c r="I71" s="54"/>
      <c r="J71" s="22" t="str">
        <f t="shared" si="2"/>
        <v/>
      </c>
      <c r="K71" s="23" t="str">
        <f t="shared" si="3"/>
        <v/>
      </c>
    </row>
    <row r="72" spans="1:11" ht="15.75" x14ac:dyDescent="0.2">
      <c r="A72" s="18" t="s">
        <v>176</v>
      </c>
      <c r="B72" s="19"/>
      <c r="C72" s="20" t="s">
        <v>62</v>
      </c>
      <c r="D72" s="21">
        <v>5</v>
      </c>
      <c r="E72" s="10">
        <v>15.85</v>
      </c>
      <c r="F72" s="11">
        <v>5</v>
      </c>
      <c r="G72" s="52">
        <v>190</v>
      </c>
      <c r="H72" s="53"/>
      <c r="I72" s="54"/>
      <c r="J72" s="22" t="str">
        <f t="shared" si="2"/>
        <v/>
      </c>
      <c r="K72" s="23" t="str">
        <f t="shared" si="3"/>
        <v/>
      </c>
    </row>
    <row r="73" spans="1:11" ht="15.75" x14ac:dyDescent="0.2">
      <c r="A73" s="18" t="s">
        <v>177</v>
      </c>
      <c r="B73" s="19"/>
      <c r="C73" s="20" t="s">
        <v>29</v>
      </c>
      <c r="D73" s="21">
        <v>50</v>
      </c>
      <c r="E73" s="10">
        <v>4.95</v>
      </c>
      <c r="F73" s="11">
        <v>50</v>
      </c>
      <c r="G73" s="52">
        <v>150</v>
      </c>
      <c r="H73" s="53"/>
      <c r="I73" s="54"/>
      <c r="J73" s="22" t="str">
        <f t="shared" si="2"/>
        <v/>
      </c>
      <c r="K73" s="23" t="str">
        <f t="shared" si="3"/>
        <v/>
      </c>
    </row>
    <row r="74" spans="1:11" ht="15.75" x14ac:dyDescent="0.2">
      <c r="A74" s="18" t="s">
        <v>105</v>
      </c>
      <c r="B74" s="19"/>
      <c r="C74" s="20" t="s">
        <v>29</v>
      </c>
      <c r="D74" s="21">
        <v>50</v>
      </c>
      <c r="E74" s="10">
        <v>2.95</v>
      </c>
      <c r="F74" s="11">
        <v>50</v>
      </c>
      <c r="G74" s="52">
        <v>500</v>
      </c>
      <c r="H74" s="53"/>
      <c r="I74" s="54"/>
      <c r="J74" s="22" t="str">
        <f t="shared" si="2"/>
        <v/>
      </c>
      <c r="K74" s="23" t="str">
        <f t="shared" si="3"/>
        <v/>
      </c>
    </row>
    <row r="75" spans="1:11" ht="15.75" x14ac:dyDescent="0.2">
      <c r="A75" s="18" t="s">
        <v>81</v>
      </c>
      <c r="B75" s="19"/>
      <c r="C75" s="20" t="s">
        <v>35</v>
      </c>
      <c r="D75" s="21">
        <v>10</v>
      </c>
      <c r="E75" s="10">
        <v>3.45</v>
      </c>
      <c r="F75" s="11">
        <v>10</v>
      </c>
      <c r="G75" s="52">
        <v>360</v>
      </c>
      <c r="H75" s="53"/>
      <c r="I75" s="54"/>
      <c r="J75" s="22" t="str">
        <f t="shared" si="2"/>
        <v/>
      </c>
      <c r="K75" s="23" t="str">
        <f t="shared" si="3"/>
        <v/>
      </c>
    </row>
    <row r="76" spans="1:11" ht="15.75" x14ac:dyDescent="0.2">
      <c r="A76" s="18" t="s">
        <v>172</v>
      </c>
      <c r="B76" s="19"/>
      <c r="C76" s="20" t="s">
        <v>29</v>
      </c>
      <c r="D76" s="21">
        <v>50</v>
      </c>
      <c r="E76" s="10">
        <v>1.75</v>
      </c>
      <c r="F76" s="11">
        <v>50</v>
      </c>
      <c r="G76" s="52">
        <v>350</v>
      </c>
      <c r="H76" s="53"/>
      <c r="I76" s="54"/>
      <c r="J76" s="22" t="str">
        <f t="shared" si="2"/>
        <v/>
      </c>
      <c r="K76" s="23" t="str">
        <f t="shared" si="3"/>
        <v/>
      </c>
    </row>
    <row r="77" spans="1:11" ht="15.75" x14ac:dyDescent="0.2">
      <c r="A77" s="18" t="s">
        <v>125</v>
      </c>
      <c r="B77" s="19"/>
      <c r="C77" s="20" t="s">
        <v>62</v>
      </c>
      <c r="D77" s="21">
        <v>5</v>
      </c>
      <c r="E77" s="10">
        <v>14.55</v>
      </c>
      <c r="F77" s="11">
        <v>5</v>
      </c>
      <c r="G77" s="52">
        <v>15</v>
      </c>
      <c r="H77" s="53"/>
      <c r="I77" s="54"/>
      <c r="J77" s="22" t="str">
        <f t="shared" si="2"/>
        <v/>
      </c>
      <c r="K77" s="23" t="str">
        <f t="shared" si="3"/>
        <v/>
      </c>
    </row>
    <row r="78" spans="1:11" ht="15.75" x14ac:dyDescent="0.2">
      <c r="A78" s="18" t="s">
        <v>37</v>
      </c>
      <c r="B78" s="19"/>
      <c r="C78" s="20" t="s">
        <v>80</v>
      </c>
      <c r="D78" s="21">
        <v>25</v>
      </c>
      <c r="E78" s="10">
        <v>2.4</v>
      </c>
      <c r="F78" s="11">
        <v>25</v>
      </c>
      <c r="G78" s="52" t="s">
        <v>91</v>
      </c>
      <c r="H78" s="53"/>
      <c r="I78" s="54"/>
      <c r="J78" s="22" t="str">
        <f t="shared" si="2"/>
        <v/>
      </c>
      <c r="K78" s="23" t="str">
        <f t="shared" si="3"/>
        <v/>
      </c>
    </row>
    <row r="79" spans="1:11" ht="15.75" x14ac:dyDescent="0.2">
      <c r="A79" s="18" t="s">
        <v>37</v>
      </c>
      <c r="B79" s="19"/>
      <c r="C79" s="20" t="s">
        <v>71</v>
      </c>
      <c r="D79" s="21">
        <v>25</v>
      </c>
      <c r="E79" s="10">
        <v>2.75</v>
      </c>
      <c r="F79" s="11">
        <v>25</v>
      </c>
      <c r="G79" s="52">
        <v>500</v>
      </c>
      <c r="H79" s="53"/>
      <c r="I79" s="54"/>
      <c r="J79" s="22" t="str">
        <f t="shared" si="2"/>
        <v/>
      </c>
      <c r="K79" s="23" t="str">
        <f t="shared" si="3"/>
        <v/>
      </c>
    </row>
    <row r="80" spans="1:11" ht="15.75" x14ac:dyDescent="0.2">
      <c r="A80" s="18" t="s">
        <v>53</v>
      </c>
      <c r="B80" s="19"/>
      <c r="C80" s="20" t="s">
        <v>23</v>
      </c>
      <c r="D80" s="21">
        <v>5</v>
      </c>
      <c r="E80" s="10">
        <v>15.35</v>
      </c>
      <c r="F80" s="11">
        <v>5</v>
      </c>
      <c r="G80" s="52">
        <v>170</v>
      </c>
      <c r="H80" s="53"/>
      <c r="I80" s="54"/>
      <c r="J80" s="22" t="str">
        <f t="shared" si="2"/>
        <v/>
      </c>
      <c r="K80" s="23" t="str">
        <f t="shared" si="3"/>
        <v/>
      </c>
    </row>
    <row r="81" spans="1:11" ht="15.75" x14ac:dyDescent="0.2">
      <c r="A81" s="18" t="s">
        <v>53</v>
      </c>
      <c r="B81" s="19"/>
      <c r="C81" s="20" t="s">
        <v>22</v>
      </c>
      <c r="D81" s="21">
        <v>5</v>
      </c>
      <c r="E81" s="10">
        <v>16.850000000000001</v>
      </c>
      <c r="F81" s="11">
        <v>5</v>
      </c>
      <c r="G81" s="52">
        <v>1715</v>
      </c>
      <c r="H81" s="53"/>
      <c r="I81" s="54"/>
      <c r="J81" s="22" t="str">
        <f t="shared" si="2"/>
        <v/>
      </c>
      <c r="K81" s="23" t="str">
        <f t="shared" si="3"/>
        <v/>
      </c>
    </row>
    <row r="82" spans="1:11" ht="15.75" x14ac:dyDescent="0.2">
      <c r="A82" s="18" t="s">
        <v>60</v>
      </c>
      <c r="B82" s="19"/>
      <c r="C82" s="20" t="s">
        <v>22</v>
      </c>
      <c r="D82" s="21">
        <v>5</v>
      </c>
      <c r="E82" s="10">
        <v>16.850000000000001</v>
      </c>
      <c r="F82" s="11">
        <v>5</v>
      </c>
      <c r="G82" s="52">
        <v>420</v>
      </c>
      <c r="H82" s="53"/>
      <c r="I82" s="54"/>
      <c r="J82" s="22" t="str">
        <f t="shared" si="2"/>
        <v/>
      </c>
      <c r="K82" s="23" t="str">
        <f t="shared" si="3"/>
        <v/>
      </c>
    </row>
    <row r="83" spans="1:11" ht="15.75" x14ac:dyDescent="0.2">
      <c r="A83" s="18" t="s">
        <v>60</v>
      </c>
      <c r="B83" s="19"/>
      <c r="C83" s="20" t="s">
        <v>49</v>
      </c>
      <c r="D83" s="21">
        <v>5</v>
      </c>
      <c r="E83" s="10">
        <v>18.95</v>
      </c>
      <c r="F83" s="11">
        <v>5</v>
      </c>
      <c r="G83" s="52">
        <v>120</v>
      </c>
      <c r="H83" s="53"/>
      <c r="I83" s="54"/>
      <c r="J83" s="22" t="str">
        <f t="shared" si="2"/>
        <v/>
      </c>
      <c r="K83" s="23" t="str">
        <f t="shared" si="3"/>
        <v/>
      </c>
    </row>
    <row r="84" spans="1:11" ht="15.75" x14ac:dyDescent="0.2">
      <c r="A84" s="18" t="s">
        <v>126</v>
      </c>
      <c r="B84" s="19"/>
      <c r="C84" s="20" t="s">
        <v>32</v>
      </c>
      <c r="D84" s="21">
        <v>25</v>
      </c>
      <c r="E84" s="10">
        <v>3.5</v>
      </c>
      <c r="F84" s="11">
        <v>25</v>
      </c>
      <c r="G84" s="52">
        <v>300</v>
      </c>
      <c r="H84" s="53"/>
      <c r="I84" s="54"/>
      <c r="J84" s="22" t="str">
        <f t="shared" si="2"/>
        <v/>
      </c>
      <c r="K84" s="23" t="str">
        <f t="shared" si="3"/>
        <v/>
      </c>
    </row>
    <row r="85" spans="1:11" ht="15.75" x14ac:dyDescent="0.2">
      <c r="A85" s="18" t="s">
        <v>61</v>
      </c>
      <c r="B85" s="19"/>
      <c r="C85" s="20" t="s">
        <v>22</v>
      </c>
      <c r="D85" s="21">
        <v>5</v>
      </c>
      <c r="E85" s="10">
        <v>16.850000000000001</v>
      </c>
      <c r="F85" s="11">
        <v>5</v>
      </c>
      <c r="G85" s="52">
        <v>95</v>
      </c>
      <c r="H85" s="53"/>
      <c r="I85" s="54"/>
      <c r="J85" s="22" t="str">
        <f t="shared" si="2"/>
        <v/>
      </c>
      <c r="K85" s="23" t="str">
        <f t="shared" si="3"/>
        <v/>
      </c>
    </row>
    <row r="86" spans="1:11" ht="15.75" x14ac:dyDescent="0.2">
      <c r="A86" s="18" t="s">
        <v>127</v>
      </c>
      <c r="B86" s="19"/>
      <c r="C86" s="20" t="s">
        <v>96</v>
      </c>
      <c r="D86" s="21">
        <v>5</v>
      </c>
      <c r="E86" s="10">
        <v>24.35</v>
      </c>
      <c r="F86" s="11">
        <v>5</v>
      </c>
      <c r="G86" s="52">
        <v>15</v>
      </c>
      <c r="H86" s="53"/>
      <c r="I86" s="54"/>
      <c r="J86" s="22" t="str">
        <f t="shared" si="2"/>
        <v/>
      </c>
      <c r="K86" s="23" t="str">
        <f t="shared" si="3"/>
        <v/>
      </c>
    </row>
    <row r="87" spans="1:11" ht="15.75" x14ac:dyDescent="0.2">
      <c r="A87" s="18" t="s">
        <v>128</v>
      </c>
      <c r="B87" s="19"/>
      <c r="C87" s="20" t="s">
        <v>29</v>
      </c>
      <c r="D87" s="21">
        <v>50</v>
      </c>
      <c r="E87" s="10">
        <v>2.95</v>
      </c>
      <c r="F87" s="11">
        <v>50</v>
      </c>
      <c r="G87" s="52">
        <v>500</v>
      </c>
      <c r="H87" s="53"/>
      <c r="I87" s="54"/>
      <c r="J87" s="22" t="str">
        <f t="shared" si="2"/>
        <v/>
      </c>
      <c r="K87" s="23" t="str">
        <f t="shared" si="3"/>
        <v/>
      </c>
    </row>
    <row r="88" spans="1:11" ht="15.75" x14ac:dyDescent="0.2">
      <c r="A88" s="18" t="s">
        <v>178</v>
      </c>
      <c r="B88" s="19"/>
      <c r="C88" s="20" t="s">
        <v>23</v>
      </c>
      <c r="D88" s="21">
        <v>5</v>
      </c>
      <c r="E88" s="10">
        <v>16.55</v>
      </c>
      <c r="F88" s="11">
        <v>5</v>
      </c>
      <c r="G88" s="52">
        <v>85</v>
      </c>
      <c r="H88" s="53"/>
      <c r="I88" s="54"/>
      <c r="J88" s="22" t="str">
        <f t="shared" si="2"/>
        <v/>
      </c>
      <c r="K88" s="23" t="str">
        <f t="shared" si="3"/>
        <v/>
      </c>
    </row>
    <row r="89" spans="1:11" ht="15.75" x14ac:dyDescent="0.2">
      <c r="A89" s="18" t="s">
        <v>178</v>
      </c>
      <c r="B89" s="19"/>
      <c r="C89" s="20" t="s">
        <v>22</v>
      </c>
      <c r="D89" s="21">
        <v>5</v>
      </c>
      <c r="E89" s="10">
        <v>18.05</v>
      </c>
      <c r="F89" s="11">
        <v>5</v>
      </c>
      <c r="G89" s="52">
        <v>1255</v>
      </c>
      <c r="H89" s="53"/>
      <c r="I89" s="54"/>
      <c r="J89" s="22" t="str">
        <f t="shared" si="2"/>
        <v/>
      </c>
      <c r="K89" s="23" t="str">
        <f t="shared" si="3"/>
        <v/>
      </c>
    </row>
    <row r="90" spans="1:11" ht="15.75" x14ac:dyDescent="0.2">
      <c r="A90" s="18" t="s">
        <v>178</v>
      </c>
      <c r="B90" s="19"/>
      <c r="C90" s="20" t="s">
        <v>49</v>
      </c>
      <c r="D90" s="21">
        <v>5</v>
      </c>
      <c r="E90" s="10">
        <v>20.149999999999999</v>
      </c>
      <c r="F90" s="11">
        <v>5</v>
      </c>
      <c r="G90" s="52">
        <v>10</v>
      </c>
      <c r="H90" s="53"/>
      <c r="I90" s="54"/>
      <c r="J90" s="22" t="str">
        <f t="shared" ref="J90:J153" si="4">IF(H90="","",IF(ROUNDUP(H90/D90,0)*D90&lt;&gt;H90,ROUNDUP(H90/D90,0)*D90,H90))</f>
        <v/>
      </c>
      <c r="K90" s="23" t="str">
        <f t="shared" ref="K90:K153" si="5">IF(ISBLANK(H90),"",J90*E90)</f>
        <v/>
      </c>
    </row>
    <row r="91" spans="1:11" ht="15.75" x14ac:dyDescent="0.2">
      <c r="A91" s="18" t="s">
        <v>47</v>
      </c>
      <c r="B91" s="19"/>
      <c r="C91" s="20" t="s">
        <v>29</v>
      </c>
      <c r="D91" s="21">
        <v>50</v>
      </c>
      <c r="E91" s="10">
        <v>2.65</v>
      </c>
      <c r="F91" s="11">
        <v>50</v>
      </c>
      <c r="G91" s="52">
        <v>3850</v>
      </c>
      <c r="H91" s="53"/>
      <c r="I91" s="54"/>
      <c r="J91" s="22" t="str">
        <f t="shared" si="4"/>
        <v/>
      </c>
      <c r="K91" s="23" t="str">
        <f t="shared" si="5"/>
        <v/>
      </c>
    </row>
    <row r="92" spans="1:11" ht="15.75" x14ac:dyDescent="0.2">
      <c r="A92" s="18" t="s">
        <v>129</v>
      </c>
      <c r="B92" s="19"/>
      <c r="C92" s="20" t="s">
        <v>23</v>
      </c>
      <c r="D92" s="21">
        <v>5</v>
      </c>
      <c r="E92" s="10">
        <v>15.35</v>
      </c>
      <c r="F92" s="11">
        <v>5</v>
      </c>
      <c r="G92" s="52">
        <v>55</v>
      </c>
      <c r="H92" s="53"/>
      <c r="I92" s="54"/>
      <c r="J92" s="22" t="str">
        <f t="shared" si="4"/>
        <v/>
      </c>
      <c r="K92" s="23" t="str">
        <f t="shared" si="5"/>
        <v/>
      </c>
    </row>
    <row r="93" spans="1:11" ht="15.75" x14ac:dyDescent="0.2">
      <c r="A93" s="18" t="s">
        <v>129</v>
      </c>
      <c r="B93" s="19"/>
      <c r="C93" s="20" t="s">
        <v>22</v>
      </c>
      <c r="D93" s="21">
        <v>5</v>
      </c>
      <c r="E93" s="10">
        <v>16.850000000000001</v>
      </c>
      <c r="F93" s="11">
        <v>5</v>
      </c>
      <c r="G93" s="52">
        <v>200</v>
      </c>
      <c r="H93" s="53"/>
      <c r="I93" s="54"/>
      <c r="J93" s="22" t="str">
        <f t="shared" si="4"/>
        <v/>
      </c>
      <c r="K93" s="23" t="str">
        <f t="shared" si="5"/>
        <v/>
      </c>
    </row>
    <row r="94" spans="1:11" ht="15.75" x14ac:dyDescent="0.2">
      <c r="A94" s="18" t="s">
        <v>129</v>
      </c>
      <c r="B94" s="19"/>
      <c r="C94" s="20" t="s">
        <v>49</v>
      </c>
      <c r="D94" s="21">
        <v>5</v>
      </c>
      <c r="E94" s="10">
        <v>18.95</v>
      </c>
      <c r="F94" s="11">
        <v>5</v>
      </c>
      <c r="G94" s="52">
        <v>265</v>
      </c>
      <c r="H94" s="53"/>
      <c r="I94" s="54"/>
      <c r="J94" s="22" t="str">
        <f t="shared" si="4"/>
        <v/>
      </c>
      <c r="K94" s="23" t="str">
        <f t="shared" si="5"/>
        <v/>
      </c>
    </row>
    <row r="95" spans="1:11" ht="15.75" x14ac:dyDescent="0.2">
      <c r="A95" s="18" t="s">
        <v>130</v>
      </c>
      <c r="B95" s="19"/>
      <c r="C95" s="20" t="s">
        <v>82</v>
      </c>
      <c r="D95" s="21">
        <v>5</v>
      </c>
      <c r="E95" s="10">
        <v>26.8</v>
      </c>
      <c r="F95" s="11">
        <v>5</v>
      </c>
      <c r="G95" s="52">
        <v>60</v>
      </c>
      <c r="H95" s="53"/>
      <c r="I95" s="54"/>
      <c r="J95" s="22" t="str">
        <f t="shared" si="4"/>
        <v/>
      </c>
      <c r="K95" s="23" t="str">
        <f t="shared" si="5"/>
        <v/>
      </c>
    </row>
    <row r="96" spans="1:11" ht="15.75" x14ac:dyDescent="0.2">
      <c r="A96" s="18" t="s">
        <v>98</v>
      </c>
      <c r="B96" s="19"/>
      <c r="C96" s="20" t="s">
        <v>22</v>
      </c>
      <c r="D96" s="21">
        <v>5</v>
      </c>
      <c r="E96" s="10">
        <v>16.850000000000001</v>
      </c>
      <c r="F96" s="11">
        <v>5</v>
      </c>
      <c r="G96" s="52">
        <v>170</v>
      </c>
      <c r="H96" s="53"/>
      <c r="I96" s="54"/>
      <c r="J96" s="22" t="str">
        <f t="shared" si="4"/>
        <v/>
      </c>
      <c r="K96" s="23" t="str">
        <f t="shared" si="5"/>
        <v/>
      </c>
    </row>
    <row r="97" spans="1:11" ht="15.75" x14ac:dyDescent="0.2">
      <c r="A97" s="18" t="s">
        <v>98</v>
      </c>
      <c r="B97" s="19"/>
      <c r="C97" s="20" t="s">
        <v>67</v>
      </c>
      <c r="D97" s="21">
        <v>5</v>
      </c>
      <c r="E97" s="10">
        <v>20.85</v>
      </c>
      <c r="F97" s="11">
        <v>5</v>
      </c>
      <c r="G97" s="52">
        <v>1105</v>
      </c>
      <c r="H97" s="53"/>
      <c r="I97" s="54"/>
      <c r="J97" s="22" t="str">
        <f t="shared" si="4"/>
        <v/>
      </c>
      <c r="K97" s="23" t="str">
        <f t="shared" si="5"/>
        <v/>
      </c>
    </row>
    <row r="98" spans="1:11" ht="15.75" x14ac:dyDescent="0.2">
      <c r="A98" s="18" t="s">
        <v>98</v>
      </c>
      <c r="B98" s="19"/>
      <c r="C98" s="20" t="s">
        <v>96</v>
      </c>
      <c r="D98" s="21">
        <v>5</v>
      </c>
      <c r="E98" s="10">
        <v>24.35</v>
      </c>
      <c r="F98" s="11">
        <v>5</v>
      </c>
      <c r="G98" s="52">
        <v>15</v>
      </c>
      <c r="H98" s="53"/>
      <c r="I98" s="54"/>
      <c r="J98" s="22" t="str">
        <f t="shared" si="4"/>
        <v/>
      </c>
      <c r="K98" s="23" t="str">
        <f t="shared" si="5"/>
        <v/>
      </c>
    </row>
    <row r="99" spans="1:11" ht="15.75" x14ac:dyDescent="0.2">
      <c r="A99" s="18" t="s">
        <v>38</v>
      </c>
      <c r="B99" s="19"/>
      <c r="C99" s="20" t="s">
        <v>30</v>
      </c>
      <c r="D99" s="21">
        <v>50</v>
      </c>
      <c r="E99" s="10">
        <v>2.1</v>
      </c>
      <c r="F99" s="11">
        <v>50</v>
      </c>
      <c r="G99" s="52">
        <v>2300</v>
      </c>
      <c r="H99" s="53"/>
      <c r="I99" s="54"/>
      <c r="J99" s="22" t="str">
        <f t="shared" si="4"/>
        <v/>
      </c>
      <c r="K99" s="23" t="str">
        <f t="shared" si="5"/>
        <v/>
      </c>
    </row>
    <row r="100" spans="1:11" ht="15.75" x14ac:dyDescent="0.2">
      <c r="A100" s="18" t="s">
        <v>189</v>
      </c>
      <c r="B100" s="19"/>
      <c r="C100" s="20" t="s">
        <v>23</v>
      </c>
      <c r="D100" s="21">
        <v>5</v>
      </c>
      <c r="E100" s="10">
        <v>17</v>
      </c>
      <c r="F100" s="11">
        <v>5</v>
      </c>
      <c r="G100" s="52">
        <v>20</v>
      </c>
      <c r="H100" s="53"/>
      <c r="I100" s="54"/>
      <c r="J100" s="22" t="str">
        <f t="shared" si="4"/>
        <v/>
      </c>
      <c r="K100" s="23" t="str">
        <f t="shared" si="5"/>
        <v/>
      </c>
    </row>
    <row r="101" spans="1:11" ht="15.75" x14ac:dyDescent="0.2">
      <c r="A101" s="18" t="s">
        <v>83</v>
      </c>
      <c r="B101" s="19"/>
      <c r="C101" s="20" t="s">
        <v>23</v>
      </c>
      <c r="D101" s="21">
        <v>5</v>
      </c>
      <c r="E101" s="10">
        <v>18.350000000000001</v>
      </c>
      <c r="F101" s="11">
        <v>5</v>
      </c>
      <c r="G101" s="52">
        <v>35</v>
      </c>
      <c r="H101" s="53"/>
      <c r="I101" s="54"/>
      <c r="J101" s="22" t="str">
        <f t="shared" si="4"/>
        <v/>
      </c>
      <c r="K101" s="23" t="str">
        <f t="shared" si="5"/>
        <v/>
      </c>
    </row>
    <row r="102" spans="1:11" ht="15.75" x14ac:dyDescent="0.2">
      <c r="A102" s="18" t="s">
        <v>83</v>
      </c>
      <c r="B102" s="19"/>
      <c r="C102" s="20" t="s">
        <v>49</v>
      </c>
      <c r="D102" s="21">
        <v>5</v>
      </c>
      <c r="E102" s="10">
        <v>21.95</v>
      </c>
      <c r="F102" s="11">
        <v>5</v>
      </c>
      <c r="G102" s="52">
        <v>105</v>
      </c>
      <c r="H102" s="53"/>
      <c r="I102" s="54"/>
      <c r="J102" s="22" t="str">
        <f t="shared" si="4"/>
        <v/>
      </c>
      <c r="K102" s="23" t="str">
        <f t="shared" si="5"/>
        <v/>
      </c>
    </row>
    <row r="103" spans="1:11" ht="15.75" x14ac:dyDescent="0.2">
      <c r="A103" s="18" t="s">
        <v>131</v>
      </c>
      <c r="B103" s="19"/>
      <c r="C103" s="20" t="s">
        <v>23</v>
      </c>
      <c r="D103" s="21">
        <v>5</v>
      </c>
      <c r="E103" s="10">
        <v>17.100000000000001</v>
      </c>
      <c r="F103" s="11">
        <v>5</v>
      </c>
      <c r="G103" s="52">
        <v>35</v>
      </c>
      <c r="H103" s="53"/>
      <c r="I103" s="54"/>
      <c r="J103" s="22" t="str">
        <f t="shared" si="4"/>
        <v/>
      </c>
      <c r="K103" s="23" t="str">
        <f t="shared" si="5"/>
        <v/>
      </c>
    </row>
    <row r="104" spans="1:11" ht="15.75" x14ac:dyDescent="0.2">
      <c r="A104" s="18" t="s">
        <v>131</v>
      </c>
      <c r="B104" s="19"/>
      <c r="C104" s="20" t="s">
        <v>22</v>
      </c>
      <c r="D104" s="21">
        <v>5</v>
      </c>
      <c r="E104" s="10">
        <v>18.600000000000001</v>
      </c>
      <c r="F104" s="11">
        <v>5</v>
      </c>
      <c r="G104" s="52">
        <v>80</v>
      </c>
      <c r="H104" s="53"/>
      <c r="I104" s="54"/>
      <c r="J104" s="22" t="str">
        <f t="shared" si="4"/>
        <v/>
      </c>
      <c r="K104" s="23" t="str">
        <f t="shared" si="5"/>
        <v/>
      </c>
    </row>
    <row r="105" spans="1:11" ht="15.75" x14ac:dyDescent="0.2">
      <c r="A105" s="18" t="s">
        <v>131</v>
      </c>
      <c r="B105" s="19"/>
      <c r="C105" s="20" t="s">
        <v>49</v>
      </c>
      <c r="D105" s="21">
        <v>5</v>
      </c>
      <c r="E105" s="10">
        <v>20.7</v>
      </c>
      <c r="F105" s="11">
        <v>5</v>
      </c>
      <c r="G105" s="52">
        <v>575</v>
      </c>
      <c r="H105" s="53"/>
      <c r="I105" s="54"/>
      <c r="J105" s="22" t="str">
        <f t="shared" si="4"/>
        <v/>
      </c>
      <c r="K105" s="23" t="str">
        <f t="shared" si="5"/>
        <v/>
      </c>
    </row>
    <row r="106" spans="1:11" ht="15.75" x14ac:dyDescent="0.2">
      <c r="A106" s="18" t="s">
        <v>132</v>
      </c>
      <c r="B106" s="19"/>
      <c r="C106" s="20" t="s">
        <v>35</v>
      </c>
      <c r="D106" s="21">
        <v>10</v>
      </c>
      <c r="E106" s="10">
        <v>10</v>
      </c>
      <c r="F106" s="11">
        <v>10</v>
      </c>
      <c r="G106" s="52">
        <v>40</v>
      </c>
      <c r="H106" s="53"/>
      <c r="I106" s="54"/>
      <c r="J106" s="22" t="str">
        <f t="shared" si="4"/>
        <v/>
      </c>
      <c r="K106" s="23" t="str">
        <f t="shared" si="5"/>
        <v/>
      </c>
    </row>
    <row r="107" spans="1:11" ht="15.75" x14ac:dyDescent="0.2">
      <c r="A107" s="18" t="s">
        <v>133</v>
      </c>
      <c r="B107" s="19"/>
      <c r="C107" s="20" t="s">
        <v>80</v>
      </c>
      <c r="D107" s="21">
        <v>25</v>
      </c>
      <c r="E107" s="10">
        <v>2.85</v>
      </c>
      <c r="F107" s="11">
        <v>25</v>
      </c>
      <c r="G107" s="52">
        <v>425</v>
      </c>
      <c r="H107" s="53"/>
      <c r="I107" s="54"/>
      <c r="J107" s="22" t="str">
        <f t="shared" si="4"/>
        <v/>
      </c>
      <c r="K107" s="23" t="str">
        <f t="shared" si="5"/>
        <v/>
      </c>
    </row>
    <row r="108" spans="1:11" ht="15.75" x14ac:dyDescent="0.2">
      <c r="A108" s="18" t="s">
        <v>133</v>
      </c>
      <c r="B108" s="19"/>
      <c r="C108" s="20" t="s">
        <v>71</v>
      </c>
      <c r="D108" s="21">
        <v>25</v>
      </c>
      <c r="E108" s="10">
        <v>3.15</v>
      </c>
      <c r="F108" s="11">
        <v>25</v>
      </c>
      <c r="G108" s="52">
        <v>100</v>
      </c>
      <c r="H108" s="53"/>
      <c r="I108" s="54"/>
      <c r="J108" s="22" t="str">
        <f t="shared" si="4"/>
        <v/>
      </c>
      <c r="K108" s="23" t="str">
        <f t="shared" si="5"/>
        <v/>
      </c>
    </row>
    <row r="109" spans="1:11" ht="15.75" x14ac:dyDescent="0.2">
      <c r="A109" s="18" t="s">
        <v>179</v>
      </c>
      <c r="B109" s="19"/>
      <c r="C109" s="20" t="s">
        <v>23</v>
      </c>
      <c r="D109" s="21">
        <v>5</v>
      </c>
      <c r="E109" s="10">
        <v>15.35</v>
      </c>
      <c r="F109" s="11">
        <v>5</v>
      </c>
      <c r="G109" s="52">
        <v>45</v>
      </c>
      <c r="H109" s="53"/>
      <c r="I109" s="54"/>
      <c r="J109" s="22" t="str">
        <f t="shared" si="4"/>
        <v/>
      </c>
      <c r="K109" s="23" t="str">
        <f t="shared" si="5"/>
        <v/>
      </c>
    </row>
    <row r="110" spans="1:11" ht="15.75" x14ac:dyDescent="0.2">
      <c r="A110" s="18" t="s">
        <v>179</v>
      </c>
      <c r="B110" s="19"/>
      <c r="C110" s="20" t="s">
        <v>22</v>
      </c>
      <c r="D110" s="21">
        <v>5</v>
      </c>
      <c r="E110" s="10">
        <v>16.850000000000001</v>
      </c>
      <c r="F110" s="11">
        <v>5</v>
      </c>
      <c r="G110" s="52">
        <v>40</v>
      </c>
      <c r="H110" s="53"/>
      <c r="I110" s="54"/>
      <c r="J110" s="22" t="str">
        <f t="shared" si="4"/>
        <v/>
      </c>
      <c r="K110" s="23" t="str">
        <f t="shared" si="5"/>
        <v/>
      </c>
    </row>
    <row r="111" spans="1:11" ht="15.75" x14ac:dyDescent="0.2">
      <c r="A111" s="18" t="s">
        <v>179</v>
      </c>
      <c r="B111" s="19"/>
      <c r="C111" s="20" t="s">
        <v>49</v>
      </c>
      <c r="D111" s="21">
        <v>5</v>
      </c>
      <c r="E111" s="10">
        <v>18.95</v>
      </c>
      <c r="F111" s="11">
        <v>5</v>
      </c>
      <c r="G111" s="52">
        <v>175</v>
      </c>
      <c r="H111" s="53"/>
      <c r="I111" s="54"/>
      <c r="J111" s="22" t="str">
        <f t="shared" si="4"/>
        <v/>
      </c>
      <c r="K111" s="23" t="str">
        <f t="shared" si="5"/>
        <v/>
      </c>
    </row>
    <row r="112" spans="1:11" ht="15.75" x14ac:dyDescent="0.2">
      <c r="A112" s="18" t="s">
        <v>134</v>
      </c>
      <c r="B112" s="19"/>
      <c r="C112" s="20" t="s">
        <v>22</v>
      </c>
      <c r="D112" s="21">
        <v>5</v>
      </c>
      <c r="E112" s="10">
        <v>16.850000000000001</v>
      </c>
      <c r="F112" s="11">
        <v>5</v>
      </c>
      <c r="G112" s="52">
        <v>45</v>
      </c>
      <c r="H112" s="53"/>
      <c r="I112" s="54"/>
      <c r="J112" s="22" t="str">
        <f t="shared" si="4"/>
        <v/>
      </c>
      <c r="K112" s="23" t="str">
        <f t="shared" si="5"/>
        <v/>
      </c>
    </row>
    <row r="113" spans="1:11" ht="15.75" x14ac:dyDescent="0.2">
      <c r="A113" s="18" t="s">
        <v>134</v>
      </c>
      <c r="B113" s="19"/>
      <c r="C113" s="20" t="s">
        <v>49</v>
      </c>
      <c r="D113" s="21">
        <v>5</v>
      </c>
      <c r="E113" s="10">
        <v>18.95</v>
      </c>
      <c r="F113" s="11">
        <v>5</v>
      </c>
      <c r="G113" s="52">
        <v>255</v>
      </c>
      <c r="H113" s="53"/>
      <c r="I113" s="54"/>
      <c r="J113" s="22" t="str">
        <f t="shared" si="4"/>
        <v/>
      </c>
      <c r="K113" s="23" t="str">
        <f t="shared" si="5"/>
        <v/>
      </c>
    </row>
    <row r="114" spans="1:11" ht="15.75" x14ac:dyDescent="0.2">
      <c r="A114" s="18" t="s">
        <v>134</v>
      </c>
      <c r="B114" s="19"/>
      <c r="C114" s="20" t="s">
        <v>67</v>
      </c>
      <c r="D114" s="21">
        <v>5</v>
      </c>
      <c r="E114" s="10">
        <v>20.85</v>
      </c>
      <c r="F114" s="11">
        <v>5</v>
      </c>
      <c r="G114" s="52">
        <v>65</v>
      </c>
      <c r="H114" s="53"/>
      <c r="I114" s="54"/>
      <c r="J114" s="22" t="str">
        <f t="shared" si="4"/>
        <v/>
      </c>
      <c r="K114" s="23" t="str">
        <f t="shared" si="5"/>
        <v/>
      </c>
    </row>
    <row r="115" spans="1:11" ht="15.75" x14ac:dyDescent="0.2">
      <c r="A115" s="18" t="s">
        <v>135</v>
      </c>
      <c r="B115" s="19"/>
      <c r="C115" s="20" t="s">
        <v>49</v>
      </c>
      <c r="D115" s="21">
        <v>5</v>
      </c>
      <c r="E115" s="10">
        <v>18.95</v>
      </c>
      <c r="F115" s="11">
        <v>5</v>
      </c>
      <c r="G115" s="52">
        <v>10</v>
      </c>
      <c r="H115" s="53"/>
      <c r="I115" s="54"/>
      <c r="J115" s="22" t="str">
        <f t="shared" si="4"/>
        <v/>
      </c>
      <c r="K115" s="23" t="str">
        <f t="shared" si="5"/>
        <v/>
      </c>
    </row>
    <row r="116" spans="1:11" ht="15.75" x14ac:dyDescent="0.2">
      <c r="A116" s="18" t="s">
        <v>39</v>
      </c>
      <c r="B116" s="19"/>
      <c r="C116" s="20" t="s">
        <v>23</v>
      </c>
      <c r="D116" s="21">
        <v>5</v>
      </c>
      <c r="E116" s="10">
        <v>16.2</v>
      </c>
      <c r="F116" s="11">
        <v>5</v>
      </c>
      <c r="G116" s="52">
        <v>50</v>
      </c>
      <c r="H116" s="53"/>
      <c r="I116" s="54"/>
      <c r="J116" s="22" t="str">
        <f t="shared" si="4"/>
        <v/>
      </c>
      <c r="K116" s="23" t="str">
        <f t="shared" si="5"/>
        <v/>
      </c>
    </row>
    <row r="117" spans="1:11" ht="15.75" x14ac:dyDescent="0.2">
      <c r="A117" s="18" t="s">
        <v>39</v>
      </c>
      <c r="B117" s="19"/>
      <c r="C117" s="20" t="s">
        <v>49</v>
      </c>
      <c r="D117" s="21">
        <v>5</v>
      </c>
      <c r="E117" s="10">
        <v>19.8</v>
      </c>
      <c r="F117" s="11">
        <v>5</v>
      </c>
      <c r="G117" s="52">
        <v>150</v>
      </c>
      <c r="H117" s="53"/>
      <c r="I117" s="54"/>
      <c r="J117" s="22" t="str">
        <f t="shared" si="4"/>
        <v/>
      </c>
      <c r="K117" s="23" t="str">
        <f t="shared" si="5"/>
        <v/>
      </c>
    </row>
    <row r="118" spans="1:11" ht="15.75" x14ac:dyDescent="0.2">
      <c r="A118" s="18" t="s">
        <v>190</v>
      </c>
      <c r="B118" s="19"/>
      <c r="C118" s="20" t="s">
        <v>23</v>
      </c>
      <c r="D118" s="21">
        <v>5</v>
      </c>
      <c r="E118" s="10">
        <v>15.35</v>
      </c>
      <c r="F118" s="11">
        <v>5</v>
      </c>
      <c r="G118" s="52">
        <v>15</v>
      </c>
      <c r="H118" s="53"/>
      <c r="I118" s="54"/>
      <c r="J118" s="22" t="str">
        <f t="shared" si="4"/>
        <v/>
      </c>
      <c r="K118" s="23" t="str">
        <f t="shared" si="5"/>
        <v/>
      </c>
    </row>
    <row r="119" spans="1:11" ht="15.75" x14ac:dyDescent="0.2">
      <c r="A119" s="18" t="s">
        <v>190</v>
      </c>
      <c r="B119" s="19"/>
      <c r="C119" s="20" t="s">
        <v>49</v>
      </c>
      <c r="D119" s="21">
        <v>5</v>
      </c>
      <c r="E119" s="10">
        <v>18.95</v>
      </c>
      <c r="F119" s="11">
        <v>5</v>
      </c>
      <c r="G119" s="52">
        <v>140</v>
      </c>
      <c r="H119" s="53"/>
      <c r="I119" s="54"/>
      <c r="J119" s="22" t="str">
        <f t="shared" si="4"/>
        <v/>
      </c>
      <c r="K119" s="23" t="str">
        <f t="shared" si="5"/>
        <v/>
      </c>
    </row>
    <row r="120" spans="1:11" ht="15.75" x14ac:dyDescent="0.2">
      <c r="A120" s="18" t="s">
        <v>190</v>
      </c>
      <c r="B120" s="19"/>
      <c r="C120" s="20" t="s">
        <v>67</v>
      </c>
      <c r="D120" s="21">
        <v>5</v>
      </c>
      <c r="E120" s="10">
        <v>20.85</v>
      </c>
      <c r="F120" s="11">
        <v>5</v>
      </c>
      <c r="G120" s="52">
        <v>30</v>
      </c>
      <c r="H120" s="53"/>
      <c r="I120" s="54"/>
      <c r="J120" s="22" t="str">
        <f t="shared" si="4"/>
        <v/>
      </c>
      <c r="K120" s="23" t="str">
        <f t="shared" si="5"/>
        <v/>
      </c>
    </row>
    <row r="121" spans="1:11" ht="15.75" x14ac:dyDescent="0.2">
      <c r="A121" s="18" t="s">
        <v>136</v>
      </c>
      <c r="B121" s="19"/>
      <c r="C121" s="20" t="s">
        <v>23</v>
      </c>
      <c r="D121" s="21">
        <v>5</v>
      </c>
      <c r="E121" s="10">
        <v>17</v>
      </c>
      <c r="F121" s="11">
        <v>5</v>
      </c>
      <c r="G121" s="52">
        <v>90</v>
      </c>
      <c r="H121" s="53"/>
      <c r="I121" s="54"/>
      <c r="J121" s="22" t="str">
        <f t="shared" si="4"/>
        <v/>
      </c>
      <c r="K121" s="23" t="str">
        <f t="shared" si="5"/>
        <v/>
      </c>
    </row>
    <row r="122" spans="1:11" ht="15.75" x14ac:dyDescent="0.2">
      <c r="A122" s="18" t="s">
        <v>136</v>
      </c>
      <c r="B122" s="19"/>
      <c r="C122" s="20" t="s">
        <v>22</v>
      </c>
      <c r="D122" s="21">
        <v>5</v>
      </c>
      <c r="E122" s="10">
        <v>18.5</v>
      </c>
      <c r="F122" s="11">
        <v>5</v>
      </c>
      <c r="G122" s="52">
        <v>185</v>
      </c>
      <c r="H122" s="53"/>
      <c r="I122" s="54"/>
      <c r="J122" s="22" t="str">
        <f t="shared" si="4"/>
        <v/>
      </c>
      <c r="K122" s="23" t="str">
        <f t="shared" si="5"/>
        <v/>
      </c>
    </row>
    <row r="123" spans="1:11" ht="15.75" x14ac:dyDescent="0.2">
      <c r="A123" s="18" t="s">
        <v>136</v>
      </c>
      <c r="B123" s="19"/>
      <c r="C123" s="20" t="s">
        <v>49</v>
      </c>
      <c r="D123" s="21">
        <v>5</v>
      </c>
      <c r="E123" s="10">
        <v>20.6</v>
      </c>
      <c r="F123" s="11">
        <v>5</v>
      </c>
      <c r="G123" s="52">
        <v>495</v>
      </c>
      <c r="H123" s="53"/>
      <c r="I123" s="54"/>
      <c r="J123" s="22" t="str">
        <f t="shared" si="4"/>
        <v/>
      </c>
      <c r="K123" s="23" t="str">
        <f t="shared" si="5"/>
        <v/>
      </c>
    </row>
    <row r="124" spans="1:11" ht="15.75" x14ac:dyDescent="0.2">
      <c r="A124" s="18" t="s">
        <v>137</v>
      </c>
      <c r="B124" s="19"/>
      <c r="C124" s="20" t="s">
        <v>23</v>
      </c>
      <c r="D124" s="21">
        <v>5</v>
      </c>
      <c r="E124" s="10">
        <v>16.850000000000001</v>
      </c>
      <c r="F124" s="11">
        <v>5</v>
      </c>
      <c r="G124" s="52">
        <v>105</v>
      </c>
      <c r="H124" s="53"/>
      <c r="I124" s="54"/>
      <c r="J124" s="22" t="str">
        <f t="shared" si="4"/>
        <v/>
      </c>
      <c r="K124" s="23" t="str">
        <f t="shared" si="5"/>
        <v/>
      </c>
    </row>
    <row r="125" spans="1:11" ht="15.75" x14ac:dyDescent="0.2">
      <c r="A125" s="18" t="s">
        <v>137</v>
      </c>
      <c r="B125" s="19"/>
      <c r="C125" s="20" t="s">
        <v>22</v>
      </c>
      <c r="D125" s="21">
        <v>5</v>
      </c>
      <c r="E125" s="10">
        <v>18.350000000000001</v>
      </c>
      <c r="F125" s="11">
        <v>5</v>
      </c>
      <c r="G125" s="52">
        <v>50</v>
      </c>
      <c r="H125" s="53"/>
      <c r="I125" s="54"/>
      <c r="J125" s="22" t="str">
        <f t="shared" si="4"/>
        <v/>
      </c>
      <c r="K125" s="23" t="str">
        <f t="shared" si="5"/>
        <v/>
      </c>
    </row>
    <row r="126" spans="1:11" ht="15.75" x14ac:dyDescent="0.2">
      <c r="A126" s="18" t="s">
        <v>137</v>
      </c>
      <c r="B126" s="19"/>
      <c r="C126" s="20" t="s">
        <v>49</v>
      </c>
      <c r="D126" s="21">
        <v>5</v>
      </c>
      <c r="E126" s="10">
        <v>20.45</v>
      </c>
      <c r="F126" s="11">
        <v>5</v>
      </c>
      <c r="G126" s="52">
        <v>30</v>
      </c>
      <c r="H126" s="53"/>
      <c r="I126" s="54"/>
      <c r="J126" s="22" t="str">
        <f t="shared" si="4"/>
        <v/>
      </c>
      <c r="K126" s="23" t="str">
        <f t="shared" si="5"/>
        <v/>
      </c>
    </row>
    <row r="127" spans="1:11" ht="15.75" x14ac:dyDescent="0.2">
      <c r="A127" s="18" t="s">
        <v>40</v>
      </c>
      <c r="B127" s="19"/>
      <c r="C127" s="20" t="s">
        <v>70</v>
      </c>
      <c r="D127" s="21">
        <v>50</v>
      </c>
      <c r="E127" s="10">
        <v>1.95</v>
      </c>
      <c r="F127" s="11">
        <v>50</v>
      </c>
      <c r="G127" s="52">
        <v>4350</v>
      </c>
      <c r="H127" s="53"/>
      <c r="I127" s="54"/>
      <c r="J127" s="22" t="str">
        <f t="shared" si="4"/>
        <v/>
      </c>
      <c r="K127" s="23" t="str">
        <f t="shared" si="5"/>
        <v/>
      </c>
    </row>
    <row r="128" spans="1:11" ht="15.75" x14ac:dyDescent="0.2">
      <c r="A128" s="18" t="s">
        <v>191</v>
      </c>
      <c r="B128" s="19"/>
      <c r="C128" s="20" t="s">
        <v>67</v>
      </c>
      <c r="D128" s="21">
        <v>5</v>
      </c>
      <c r="E128" s="10">
        <v>21.35</v>
      </c>
      <c r="F128" s="11">
        <v>5</v>
      </c>
      <c r="G128" s="52">
        <v>15</v>
      </c>
      <c r="H128" s="53"/>
      <c r="I128" s="54"/>
      <c r="J128" s="22" t="str">
        <f t="shared" si="4"/>
        <v/>
      </c>
      <c r="K128" s="23" t="str">
        <f t="shared" si="5"/>
        <v/>
      </c>
    </row>
    <row r="129" spans="1:11" ht="15.75" x14ac:dyDescent="0.2">
      <c r="A129" s="18" t="s">
        <v>42</v>
      </c>
      <c r="B129" s="19"/>
      <c r="C129" s="20" t="s">
        <v>29</v>
      </c>
      <c r="D129" s="21">
        <v>50</v>
      </c>
      <c r="E129" s="10">
        <v>2</v>
      </c>
      <c r="F129" s="11">
        <v>50</v>
      </c>
      <c r="G129" s="52">
        <v>600</v>
      </c>
      <c r="H129" s="53"/>
      <c r="I129" s="54"/>
      <c r="J129" s="22" t="str">
        <f t="shared" si="4"/>
        <v/>
      </c>
      <c r="K129" s="23" t="str">
        <f t="shared" si="5"/>
        <v/>
      </c>
    </row>
    <row r="130" spans="1:11" ht="15.75" x14ac:dyDescent="0.2">
      <c r="A130" s="18" t="s">
        <v>99</v>
      </c>
      <c r="B130" s="19"/>
      <c r="C130" s="20" t="s">
        <v>30</v>
      </c>
      <c r="D130" s="21">
        <v>50</v>
      </c>
      <c r="E130" s="10">
        <v>1.95</v>
      </c>
      <c r="F130" s="11">
        <v>50</v>
      </c>
      <c r="G130" s="52">
        <v>850</v>
      </c>
      <c r="H130" s="53"/>
      <c r="I130" s="54"/>
      <c r="J130" s="22" t="str">
        <f t="shared" si="4"/>
        <v/>
      </c>
      <c r="K130" s="23" t="str">
        <f t="shared" si="5"/>
        <v/>
      </c>
    </row>
    <row r="131" spans="1:11" ht="15.75" x14ac:dyDescent="0.2">
      <c r="A131" s="18" t="s">
        <v>138</v>
      </c>
      <c r="B131" s="19"/>
      <c r="C131" s="20" t="s">
        <v>27</v>
      </c>
      <c r="D131" s="21">
        <v>25</v>
      </c>
      <c r="E131" s="10">
        <v>4</v>
      </c>
      <c r="F131" s="11">
        <v>25</v>
      </c>
      <c r="G131" s="52">
        <v>2850</v>
      </c>
      <c r="H131" s="53"/>
      <c r="I131" s="54"/>
      <c r="J131" s="22" t="str">
        <f t="shared" si="4"/>
        <v/>
      </c>
      <c r="K131" s="23" t="str">
        <f t="shared" si="5"/>
        <v/>
      </c>
    </row>
    <row r="132" spans="1:11" ht="15.75" x14ac:dyDescent="0.2">
      <c r="A132" s="18" t="s">
        <v>84</v>
      </c>
      <c r="B132" s="19"/>
      <c r="C132" s="20" t="s">
        <v>80</v>
      </c>
      <c r="D132" s="21">
        <v>25</v>
      </c>
      <c r="E132" s="10">
        <v>2.95</v>
      </c>
      <c r="F132" s="11">
        <v>25</v>
      </c>
      <c r="G132" s="52">
        <v>50</v>
      </c>
      <c r="H132" s="53"/>
      <c r="I132" s="54"/>
      <c r="J132" s="22" t="str">
        <f t="shared" si="4"/>
        <v/>
      </c>
      <c r="K132" s="23" t="str">
        <f t="shared" si="5"/>
        <v/>
      </c>
    </row>
    <row r="133" spans="1:11" ht="15.75" x14ac:dyDescent="0.2">
      <c r="A133" s="18" t="s">
        <v>84</v>
      </c>
      <c r="B133" s="19"/>
      <c r="C133" s="20" t="s">
        <v>71</v>
      </c>
      <c r="D133" s="21">
        <v>25</v>
      </c>
      <c r="E133" s="10">
        <v>3.3</v>
      </c>
      <c r="F133" s="11">
        <v>25</v>
      </c>
      <c r="G133" s="52">
        <v>50</v>
      </c>
      <c r="H133" s="53"/>
      <c r="I133" s="54"/>
      <c r="J133" s="22" t="str">
        <f t="shared" si="4"/>
        <v/>
      </c>
      <c r="K133" s="23" t="str">
        <f t="shared" si="5"/>
        <v/>
      </c>
    </row>
    <row r="134" spans="1:11" ht="15.75" x14ac:dyDescent="0.2">
      <c r="A134" s="18" t="s">
        <v>84</v>
      </c>
      <c r="B134" s="19"/>
      <c r="C134" s="20" t="s">
        <v>180</v>
      </c>
      <c r="D134" s="21">
        <v>25</v>
      </c>
      <c r="E134" s="10">
        <v>3.3</v>
      </c>
      <c r="F134" s="11">
        <v>25</v>
      </c>
      <c r="G134" s="52">
        <v>2650</v>
      </c>
      <c r="H134" s="53"/>
      <c r="I134" s="54"/>
      <c r="J134" s="22" t="str">
        <f t="shared" si="4"/>
        <v/>
      </c>
      <c r="K134" s="23" t="str">
        <f t="shared" si="5"/>
        <v/>
      </c>
    </row>
    <row r="135" spans="1:11" ht="15.75" x14ac:dyDescent="0.2">
      <c r="A135" s="18" t="s">
        <v>84</v>
      </c>
      <c r="B135" s="19"/>
      <c r="C135" s="20" t="s">
        <v>192</v>
      </c>
      <c r="D135" s="21">
        <v>25</v>
      </c>
      <c r="E135" s="10">
        <v>3.5</v>
      </c>
      <c r="F135" s="11">
        <v>25</v>
      </c>
      <c r="G135" s="52">
        <v>2475</v>
      </c>
      <c r="H135" s="53"/>
      <c r="I135" s="54"/>
      <c r="J135" s="22" t="str">
        <f t="shared" si="4"/>
        <v/>
      </c>
      <c r="K135" s="23" t="str">
        <f t="shared" si="5"/>
        <v/>
      </c>
    </row>
    <row r="136" spans="1:11" ht="15.75" x14ac:dyDescent="0.2">
      <c r="A136" s="18" t="s">
        <v>139</v>
      </c>
      <c r="B136" s="19"/>
      <c r="C136" s="20" t="s">
        <v>33</v>
      </c>
      <c r="D136" s="21">
        <v>5</v>
      </c>
      <c r="E136" s="10">
        <v>14.5</v>
      </c>
      <c r="F136" s="11">
        <v>5</v>
      </c>
      <c r="G136" s="52">
        <v>50</v>
      </c>
      <c r="H136" s="53"/>
      <c r="I136" s="54"/>
      <c r="J136" s="22" t="str">
        <f t="shared" si="4"/>
        <v/>
      </c>
      <c r="K136" s="23" t="str">
        <f t="shared" si="5"/>
        <v/>
      </c>
    </row>
    <row r="137" spans="1:11" ht="15.75" x14ac:dyDescent="0.2">
      <c r="A137" s="18" t="s">
        <v>139</v>
      </c>
      <c r="B137" s="19"/>
      <c r="C137" s="20" t="s">
        <v>34</v>
      </c>
      <c r="D137" s="21">
        <v>5</v>
      </c>
      <c r="E137" s="10">
        <v>16.100000000000001</v>
      </c>
      <c r="F137" s="11">
        <v>5</v>
      </c>
      <c r="G137" s="52">
        <v>235</v>
      </c>
      <c r="H137" s="53"/>
      <c r="I137" s="54"/>
      <c r="J137" s="22" t="str">
        <f t="shared" si="4"/>
        <v/>
      </c>
      <c r="K137" s="23" t="str">
        <f t="shared" si="5"/>
        <v/>
      </c>
    </row>
    <row r="138" spans="1:11" ht="15.75" x14ac:dyDescent="0.2">
      <c r="A138" s="18" t="s">
        <v>139</v>
      </c>
      <c r="B138" s="19"/>
      <c r="C138" s="20" t="s">
        <v>36</v>
      </c>
      <c r="D138" s="21">
        <v>5</v>
      </c>
      <c r="E138" s="10">
        <v>18.350000000000001</v>
      </c>
      <c r="F138" s="11">
        <v>5</v>
      </c>
      <c r="G138" s="52">
        <v>75</v>
      </c>
      <c r="H138" s="53"/>
      <c r="I138" s="54"/>
      <c r="J138" s="22" t="str">
        <f t="shared" si="4"/>
        <v/>
      </c>
      <c r="K138" s="23" t="str">
        <f t="shared" si="5"/>
        <v/>
      </c>
    </row>
    <row r="139" spans="1:11" ht="15.75" x14ac:dyDescent="0.2">
      <c r="A139" s="18" t="s">
        <v>104</v>
      </c>
      <c r="B139" s="19"/>
      <c r="C139" s="20" t="s">
        <v>34</v>
      </c>
      <c r="D139" s="21">
        <v>5</v>
      </c>
      <c r="E139" s="10">
        <v>16.100000000000001</v>
      </c>
      <c r="F139" s="11">
        <v>5</v>
      </c>
      <c r="G139" s="52">
        <v>410</v>
      </c>
      <c r="H139" s="53"/>
      <c r="I139" s="54"/>
      <c r="J139" s="22" t="str">
        <f t="shared" si="4"/>
        <v/>
      </c>
      <c r="K139" s="23" t="str">
        <f t="shared" si="5"/>
        <v/>
      </c>
    </row>
    <row r="140" spans="1:11" ht="15.75" x14ac:dyDescent="0.2">
      <c r="A140" s="18" t="s">
        <v>104</v>
      </c>
      <c r="B140" s="19"/>
      <c r="C140" s="20" t="s">
        <v>36</v>
      </c>
      <c r="D140" s="21">
        <v>5</v>
      </c>
      <c r="E140" s="10">
        <v>18.350000000000001</v>
      </c>
      <c r="F140" s="11">
        <v>5</v>
      </c>
      <c r="G140" s="52">
        <v>130</v>
      </c>
      <c r="H140" s="53"/>
      <c r="I140" s="54"/>
      <c r="J140" s="22" t="str">
        <f t="shared" si="4"/>
        <v/>
      </c>
      <c r="K140" s="23" t="str">
        <f t="shared" si="5"/>
        <v/>
      </c>
    </row>
    <row r="141" spans="1:11" ht="15.75" x14ac:dyDescent="0.2">
      <c r="A141" s="18" t="s">
        <v>63</v>
      </c>
      <c r="B141" s="19"/>
      <c r="C141" s="20" t="s">
        <v>33</v>
      </c>
      <c r="D141" s="21">
        <v>5</v>
      </c>
      <c r="E141" s="10">
        <v>14.5</v>
      </c>
      <c r="F141" s="11">
        <v>5</v>
      </c>
      <c r="G141" s="52">
        <v>70</v>
      </c>
      <c r="H141" s="53"/>
      <c r="I141" s="54"/>
      <c r="J141" s="22" t="str">
        <f t="shared" si="4"/>
        <v/>
      </c>
      <c r="K141" s="23" t="str">
        <f t="shared" si="5"/>
        <v/>
      </c>
    </row>
    <row r="142" spans="1:11" ht="15.75" x14ac:dyDescent="0.2">
      <c r="A142" s="18" t="s">
        <v>63</v>
      </c>
      <c r="B142" s="19"/>
      <c r="C142" s="20" t="s">
        <v>34</v>
      </c>
      <c r="D142" s="21">
        <v>5</v>
      </c>
      <c r="E142" s="10">
        <v>16.100000000000001</v>
      </c>
      <c r="F142" s="11">
        <v>5</v>
      </c>
      <c r="G142" s="52">
        <v>200</v>
      </c>
      <c r="H142" s="53"/>
      <c r="I142" s="54"/>
      <c r="J142" s="22" t="str">
        <f t="shared" si="4"/>
        <v/>
      </c>
      <c r="K142" s="23" t="str">
        <f t="shared" si="5"/>
        <v/>
      </c>
    </row>
    <row r="143" spans="1:11" ht="15.75" x14ac:dyDescent="0.2">
      <c r="A143" s="18" t="s">
        <v>63</v>
      </c>
      <c r="B143" s="19"/>
      <c r="C143" s="20" t="s">
        <v>36</v>
      </c>
      <c r="D143" s="21">
        <v>5</v>
      </c>
      <c r="E143" s="10">
        <v>18.350000000000001</v>
      </c>
      <c r="F143" s="11">
        <v>5</v>
      </c>
      <c r="G143" s="52">
        <v>75</v>
      </c>
      <c r="H143" s="53"/>
      <c r="I143" s="54"/>
      <c r="J143" s="22" t="str">
        <f t="shared" si="4"/>
        <v/>
      </c>
      <c r="K143" s="23" t="str">
        <f t="shared" si="5"/>
        <v/>
      </c>
    </row>
    <row r="144" spans="1:11" ht="15.75" x14ac:dyDescent="0.2">
      <c r="A144" s="18" t="s">
        <v>85</v>
      </c>
      <c r="B144" s="19"/>
      <c r="C144" s="20" t="s">
        <v>33</v>
      </c>
      <c r="D144" s="21">
        <v>5</v>
      </c>
      <c r="E144" s="10">
        <v>14.5</v>
      </c>
      <c r="F144" s="11">
        <v>5</v>
      </c>
      <c r="G144" s="52">
        <v>85</v>
      </c>
      <c r="H144" s="53"/>
      <c r="I144" s="54"/>
      <c r="J144" s="22" t="str">
        <f t="shared" si="4"/>
        <v/>
      </c>
      <c r="K144" s="23" t="str">
        <f t="shared" si="5"/>
        <v/>
      </c>
    </row>
    <row r="145" spans="1:11" ht="15.75" x14ac:dyDescent="0.2">
      <c r="A145" s="18" t="s">
        <v>85</v>
      </c>
      <c r="B145" s="19"/>
      <c r="C145" s="20" t="s">
        <v>34</v>
      </c>
      <c r="D145" s="21">
        <v>5</v>
      </c>
      <c r="E145" s="10">
        <v>16.100000000000001</v>
      </c>
      <c r="F145" s="11">
        <v>5</v>
      </c>
      <c r="G145" s="52">
        <v>475</v>
      </c>
      <c r="H145" s="53"/>
      <c r="I145" s="54"/>
      <c r="J145" s="22" t="str">
        <f t="shared" si="4"/>
        <v/>
      </c>
      <c r="K145" s="23" t="str">
        <f t="shared" si="5"/>
        <v/>
      </c>
    </row>
    <row r="146" spans="1:11" ht="15.75" x14ac:dyDescent="0.2">
      <c r="A146" s="18" t="s">
        <v>85</v>
      </c>
      <c r="B146" s="19"/>
      <c r="C146" s="20" t="s">
        <v>36</v>
      </c>
      <c r="D146" s="21">
        <v>5</v>
      </c>
      <c r="E146" s="10">
        <v>18.350000000000001</v>
      </c>
      <c r="F146" s="11">
        <v>5</v>
      </c>
      <c r="G146" s="52">
        <v>50</v>
      </c>
      <c r="H146" s="53"/>
      <c r="I146" s="54"/>
      <c r="J146" s="22" t="str">
        <f t="shared" si="4"/>
        <v/>
      </c>
      <c r="K146" s="23" t="str">
        <f t="shared" si="5"/>
        <v/>
      </c>
    </row>
    <row r="147" spans="1:11" ht="15.75" x14ac:dyDescent="0.2">
      <c r="A147" s="18" t="s">
        <v>140</v>
      </c>
      <c r="B147" s="19"/>
      <c r="C147" s="20" t="s">
        <v>33</v>
      </c>
      <c r="D147" s="21">
        <v>5</v>
      </c>
      <c r="E147" s="10">
        <v>14.5</v>
      </c>
      <c r="F147" s="11">
        <v>5</v>
      </c>
      <c r="G147" s="52">
        <v>285</v>
      </c>
      <c r="H147" s="53"/>
      <c r="I147" s="54"/>
      <c r="J147" s="22" t="str">
        <f t="shared" si="4"/>
        <v/>
      </c>
      <c r="K147" s="23" t="str">
        <f t="shared" si="5"/>
        <v/>
      </c>
    </row>
    <row r="148" spans="1:11" ht="15.75" x14ac:dyDescent="0.2">
      <c r="A148" s="18" t="s">
        <v>140</v>
      </c>
      <c r="B148" s="19"/>
      <c r="C148" s="20" t="s">
        <v>34</v>
      </c>
      <c r="D148" s="21">
        <v>5</v>
      </c>
      <c r="E148" s="10">
        <v>16.100000000000001</v>
      </c>
      <c r="F148" s="11">
        <v>5</v>
      </c>
      <c r="G148" s="52">
        <v>400</v>
      </c>
      <c r="H148" s="53"/>
      <c r="I148" s="54"/>
      <c r="J148" s="22" t="str">
        <f t="shared" si="4"/>
        <v/>
      </c>
      <c r="K148" s="23" t="str">
        <f t="shared" si="5"/>
        <v/>
      </c>
    </row>
    <row r="149" spans="1:11" ht="15.75" x14ac:dyDescent="0.2">
      <c r="A149" s="18" t="s">
        <v>140</v>
      </c>
      <c r="B149" s="19"/>
      <c r="C149" s="20" t="s">
        <v>36</v>
      </c>
      <c r="D149" s="21">
        <v>5</v>
      </c>
      <c r="E149" s="10">
        <v>18.350000000000001</v>
      </c>
      <c r="F149" s="11">
        <v>5</v>
      </c>
      <c r="G149" s="52">
        <v>135</v>
      </c>
      <c r="H149" s="53"/>
      <c r="I149" s="54"/>
      <c r="J149" s="22" t="str">
        <f t="shared" si="4"/>
        <v/>
      </c>
      <c r="K149" s="23" t="str">
        <f t="shared" si="5"/>
        <v/>
      </c>
    </row>
    <row r="150" spans="1:11" ht="15.75" x14ac:dyDescent="0.2">
      <c r="A150" s="18" t="s">
        <v>64</v>
      </c>
      <c r="B150" s="19"/>
      <c r="C150" s="20" t="s">
        <v>33</v>
      </c>
      <c r="D150" s="21">
        <v>5</v>
      </c>
      <c r="E150" s="10">
        <v>14.5</v>
      </c>
      <c r="F150" s="11">
        <v>5</v>
      </c>
      <c r="G150" s="52">
        <v>185</v>
      </c>
      <c r="H150" s="53"/>
      <c r="I150" s="54"/>
      <c r="J150" s="22" t="str">
        <f t="shared" si="4"/>
        <v/>
      </c>
      <c r="K150" s="23" t="str">
        <f t="shared" si="5"/>
        <v/>
      </c>
    </row>
    <row r="151" spans="1:11" ht="15.75" x14ac:dyDescent="0.2">
      <c r="A151" s="18" t="s">
        <v>64</v>
      </c>
      <c r="B151" s="19"/>
      <c r="C151" s="20" t="s">
        <v>34</v>
      </c>
      <c r="D151" s="21">
        <v>5</v>
      </c>
      <c r="E151" s="10">
        <v>16.100000000000001</v>
      </c>
      <c r="F151" s="11">
        <v>5</v>
      </c>
      <c r="G151" s="52">
        <v>840</v>
      </c>
      <c r="H151" s="53"/>
      <c r="I151" s="54"/>
      <c r="J151" s="22" t="str">
        <f t="shared" si="4"/>
        <v/>
      </c>
      <c r="K151" s="23" t="str">
        <f t="shared" si="5"/>
        <v/>
      </c>
    </row>
    <row r="152" spans="1:11" ht="15.75" x14ac:dyDescent="0.2">
      <c r="A152" s="18" t="s">
        <v>64</v>
      </c>
      <c r="B152" s="19"/>
      <c r="C152" s="20" t="s">
        <v>36</v>
      </c>
      <c r="D152" s="21">
        <v>5</v>
      </c>
      <c r="E152" s="10">
        <v>18.350000000000001</v>
      </c>
      <c r="F152" s="11">
        <v>5</v>
      </c>
      <c r="G152" s="52">
        <v>100</v>
      </c>
      <c r="H152" s="53"/>
      <c r="I152" s="54"/>
      <c r="J152" s="22" t="str">
        <f t="shared" si="4"/>
        <v/>
      </c>
      <c r="K152" s="23" t="str">
        <f t="shared" si="5"/>
        <v/>
      </c>
    </row>
    <row r="153" spans="1:11" ht="15.75" x14ac:dyDescent="0.2">
      <c r="A153" s="18" t="s">
        <v>141</v>
      </c>
      <c r="B153" s="19"/>
      <c r="C153" s="20" t="s">
        <v>33</v>
      </c>
      <c r="D153" s="21">
        <v>5</v>
      </c>
      <c r="E153" s="10">
        <v>14.5</v>
      </c>
      <c r="F153" s="11">
        <v>5</v>
      </c>
      <c r="G153" s="52">
        <v>300</v>
      </c>
      <c r="H153" s="53"/>
      <c r="I153" s="54"/>
      <c r="J153" s="22" t="str">
        <f t="shared" si="4"/>
        <v/>
      </c>
      <c r="K153" s="23" t="str">
        <f t="shared" si="5"/>
        <v/>
      </c>
    </row>
    <row r="154" spans="1:11" ht="15.75" x14ac:dyDescent="0.2">
      <c r="A154" s="18" t="s">
        <v>141</v>
      </c>
      <c r="B154" s="19"/>
      <c r="C154" s="20" t="s">
        <v>34</v>
      </c>
      <c r="D154" s="21">
        <v>5</v>
      </c>
      <c r="E154" s="10">
        <v>16.100000000000001</v>
      </c>
      <c r="F154" s="11">
        <v>5</v>
      </c>
      <c r="G154" s="52">
        <v>285</v>
      </c>
      <c r="H154" s="53"/>
      <c r="I154" s="54"/>
      <c r="J154" s="22" t="str">
        <f t="shared" ref="J154:J217" si="6">IF(H154="","",IF(ROUNDUP(H154/D154,0)*D154&lt;&gt;H154,ROUNDUP(H154/D154,0)*D154,H154))</f>
        <v/>
      </c>
      <c r="K154" s="23" t="str">
        <f t="shared" ref="K154:K217" si="7">IF(ISBLANK(H154),"",J154*E154)</f>
        <v/>
      </c>
    </row>
    <row r="155" spans="1:11" ht="15.75" x14ac:dyDescent="0.2">
      <c r="A155" s="18" t="s">
        <v>141</v>
      </c>
      <c r="B155" s="19"/>
      <c r="C155" s="20" t="s">
        <v>36</v>
      </c>
      <c r="D155" s="21">
        <v>5</v>
      </c>
      <c r="E155" s="10">
        <v>18.350000000000001</v>
      </c>
      <c r="F155" s="11">
        <v>5</v>
      </c>
      <c r="G155" s="52">
        <v>25</v>
      </c>
      <c r="H155" s="53"/>
      <c r="I155" s="54"/>
      <c r="J155" s="22" t="str">
        <f t="shared" si="6"/>
        <v/>
      </c>
      <c r="K155" s="23" t="str">
        <f t="shared" si="7"/>
        <v/>
      </c>
    </row>
    <row r="156" spans="1:11" ht="15.75" x14ac:dyDescent="0.2">
      <c r="A156" s="18" t="s">
        <v>65</v>
      </c>
      <c r="B156" s="19"/>
      <c r="C156" s="20" t="s">
        <v>70</v>
      </c>
      <c r="D156" s="21">
        <v>25</v>
      </c>
      <c r="E156" s="10">
        <v>2.35</v>
      </c>
      <c r="F156" s="11">
        <v>25</v>
      </c>
      <c r="G156" s="52">
        <v>3350</v>
      </c>
      <c r="H156" s="53"/>
      <c r="I156" s="54"/>
      <c r="J156" s="22" t="str">
        <f t="shared" si="6"/>
        <v/>
      </c>
      <c r="K156" s="23" t="str">
        <f t="shared" si="7"/>
        <v/>
      </c>
    </row>
    <row r="157" spans="1:11" ht="15.75" x14ac:dyDescent="0.2">
      <c r="A157" s="18" t="s">
        <v>65</v>
      </c>
      <c r="B157" s="19"/>
      <c r="C157" s="20" t="s">
        <v>111</v>
      </c>
      <c r="D157" s="21">
        <v>25</v>
      </c>
      <c r="E157" s="10">
        <v>2.75</v>
      </c>
      <c r="F157" s="11">
        <v>25</v>
      </c>
      <c r="G157" s="52">
        <v>200</v>
      </c>
      <c r="H157" s="53"/>
      <c r="I157" s="54"/>
      <c r="J157" s="22" t="str">
        <f t="shared" si="6"/>
        <v/>
      </c>
      <c r="K157" s="23" t="str">
        <f t="shared" si="7"/>
        <v/>
      </c>
    </row>
    <row r="158" spans="1:11" ht="15.75" x14ac:dyDescent="0.2">
      <c r="A158" s="18" t="s">
        <v>43</v>
      </c>
      <c r="B158" s="19"/>
      <c r="C158" s="20" t="s">
        <v>22</v>
      </c>
      <c r="D158" s="21">
        <v>5</v>
      </c>
      <c r="E158" s="10">
        <v>16.850000000000001</v>
      </c>
      <c r="F158" s="11">
        <v>5</v>
      </c>
      <c r="G158" s="52">
        <v>630</v>
      </c>
      <c r="H158" s="53"/>
      <c r="I158" s="54"/>
      <c r="J158" s="22" t="str">
        <f t="shared" si="6"/>
        <v/>
      </c>
      <c r="K158" s="23" t="str">
        <f t="shared" si="7"/>
        <v/>
      </c>
    </row>
    <row r="159" spans="1:11" ht="15.75" x14ac:dyDescent="0.2">
      <c r="A159" s="18" t="s">
        <v>43</v>
      </c>
      <c r="B159" s="19"/>
      <c r="C159" s="20" t="s">
        <v>49</v>
      </c>
      <c r="D159" s="21">
        <v>5</v>
      </c>
      <c r="E159" s="10">
        <v>18.95</v>
      </c>
      <c r="F159" s="11">
        <v>5</v>
      </c>
      <c r="G159" s="52">
        <v>305</v>
      </c>
      <c r="H159" s="53"/>
      <c r="I159" s="54"/>
      <c r="J159" s="22" t="str">
        <f t="shared" si="6"/>
        <v/>
      </c>
      <c r="K159" s="23" t="str">
        <f t="shared" si="7"/>
        <v/>
      </c>
    </row>
    <row r="160" spans="1:11" ht="15.75" x14ac:dyDescent="0.2">
      <c r="A160" s="18" t="s">
        <v>43</v>
      </c>
      <c r="B160" s="19"/>
      <c r="C160" s="20" t="s">
        <v>67</v>
      </c>
      <c r="D160" s="21">
        <v>5</v>
      </c>
      <c r="E160" s="10">
        <v>20.85</v>
      </c>
      <c r="F160" s="11">
        <v>5</v>
      </c>
      <c r="G160" s="52">
        <v>35</v>
      </c>
      <c r="H160" s="53"/>
      <c r="I160" s="54"/>
      <c r="J160" s="22" t="str">
        <f t="shared" si="6"/>
        <v/>
      </c>
      <c r="K160" s="23" t="str">
        <f t="shared" si="7"/>
        <v/>
      </c>
    </row>
    <row r="161" spans="1:11" ht="15.75" x14ac:dyDescent="0.2">
      <c r="A161" s="18" t="s">
        <v>193</v>
      </c>
      <c r="B161" s="19"/>
      <c r="C161" s="20" t="s">
        <v>23</v>
      </c>
      <c r="D161" s="21">
        <v>5</v>
      </c>
      <c r="E161" s="10">
        <v>16.350000000000001</v>
      </c>
      <c r="F161" s="11">
        <v>5</v>
      </c>
      <c r="G161" s="52">
        <v>25</v>
      </c>
      <c r="H161" s="53"/>
      <c r="I161" s="54"/>
      <c r="J161" s="22" t="str">
        <f t="shared" si="6"/>
        <v/>
      </c>
      <c r="K161" s="23" t="str">
        <f t="shared" si="7"/>
        <v/>
      </c>
    </row>
    <row r="162" spans="1:11" ht="15.75" x14ac:dyDescent="0.2">
      <c r="A162" s="18" t="s">
        <v>193</v>
      </c>
      <c r="B162" s="19"/>
      <c r="C162" s="20" t="s">
        <v>22</v>
      </c>
      <c r="D162" s="21">
        <v>5</v>
      </c>
      <c r="E162" s="10">
        <v>17.850000000000001</v>
      </c>
      <c r="F162" s="11">
        <v>5</v>
      </c>
      <c r="G162" s="52">
        <v>130</v>
      </c>
      <c r="H162" s="53"/>
      <c r="I162" s="54"/>
      <c r="J162" s="22" t="str">
        <f t="shared" si="6"/>
        <v/>
      </c>
      <c r="K162" s="23" t="str">
        <f t="shared" si="7"/>
        <v/>
      </c>
    </row>
    <row r="163" spans="1:11" ht="15.75" x14ac:dyDescent="0.2">
      <c r="A163" s="18" t="s">
        <v>142</v>
      </c>
      <c r="B163" s="19"/>
      <c r="C163" s="20" t="s">
        <v>27</v>
      </c>
      <c r="D163" s="21">
        <v>25</v>
      </c>
      <c r="E163" s="10">
        <v>3.15</v>
      </c>
      <c r="F163" s="11">
        <v>25</v>
      </c>
      <c r="G163" s="52">
        <v>1075</v>
      </c>
      <c r="H163" s="53"/>
      <c r="I163" s="54"/>
      <c r="J163" s="22" t="str">
        <f t="shared" si="6"/>
        <v/>
      </c>
      <c r="K163" s="23" t="str">
        <f t="shared" si="7"/>
        <v/>
      </c>
    </row>
    <row r="164" spans="1:11" ht="15.75" x14ac:dyDescent="0.2">
      <c r="A164" s="18" t="s">
        <v>66</v>
      </c>
      <c r="B164" s="19"/>
      <c r="C164" s="20" t="s">
        <v>29</v>
      </c>
      <c r="D164" s="21">
        <v>50</v>
      </c>
      <c r="E164" s="10">
        <v>2.95</v>
      </c>
      <c r="F164" s="11">
        <v>50</v>
      </c>
      <c r="G164" s="52">
        <v>3250</v>
      </c>
      <c r="H164" s="53"/>
      <c r="I164" s="54"/>
      <c r="J164" s="22" t="str">
        <f t="shared" si="6"/>
        <v/>
      </c>
      <c r="K164" s="23" t="str">
        <f t="shared" si="7"/>
        <v/>
      </c>
    </row>
    <row r="165" spans="1:11" ht="15.75" x14ac:dyDescent="0.2">
      <c r="A165" s="18" t="s">
        <v>143</v>
      </c>
      <c r="B165" s="19"/>
      <c r="C165" s="20" t="s">
        <v>41</v>
      </c>
      <c r="D165" s="21">
        <v>5</v>
      </c>
      <c r="E165" s="10">
        <v>11.9</v>
      </c>
      <c r="F165" s="11">
        <v>5</v>
      </c>
      <c r="G165" s="52">
        <v>520</v>
      </c>
      <c r="H165" s="53"/>
      <c r="I165" s="54"/>
      <c r="J165" s="22" t="str">
        <f t="shared" si="6"/>
        <v/>
      </c>
      <c r="K165" s="23" t="str">
        <f t="shared" si="7"/>
        <v/>
      </c>
    </row>
    <row r="166" spans="1:11" ht="15.75" x14ac:dyDescent="0.2">
      <c r="A166" s="18" t="s">
        <v>144</v>
      </c>
      <c r="B166" s="19"/>
      <c r="C166" s="20" t="s">
        <v>35</v>
      </c>
      <c r="D166" s="21">
        <v>10</v>
      </c>
      <c r="E166" s="10">
        <v>8.1</v>
      </c>
      <c r="F166" s="11">
        <v>10</v>
      </c>
      <c r="G166" s="52">
        <v>70</v>
      </c>
      <c r="H166" s="53"/>
      <c r="I166" s="54"/>
      <c r="J166" s="22" t="str">
        <f t="shared" si="6"/>
        <v/>
      </c>
      <c r="K166" s="23" t="str">
        <f t="shared" si="7"/>
        <v/>
      </c>
    </row>
    <row r="167" spans="1:11" ht="15.75" x14ac:dyDescent="0.2">
      <c r="A167" s="18" t="s">
        <v>144</v>
      </c>
      <c r="B167" s="19"/>
      <c r="C167" s="20" t="s">
        <v>41</v>
      </c>
      <c r="D167" s="21">
        <v>5</v>
      </c>
      <c r="E167" s="10">
        <v>11.9</v>
      </c>
      <c r="F167" s="11">
        <v>5</v>
      </c>
      <c r="G167" s="52">
        <v>30</v>
      </c>
      <c r="H167" s="53"/>
      <c r="I167" s="54"/>
      <c r="J167" s="22" t="str">
        <f t="shared" si="6"/>
        <v/>
      </c>
      <c r="K167" s="23" t="str">
        <f t="shared" si="7"/>
        <v/>
      </c>
    </row>
    <row r="168" spans="1:11" ht="15.75" x14ac:dyDescent="0.2">
      <c r="A168" s="18" t="s">
        <v>145</v>
      </c>
      <c r="B168" s="19"/>
      <c r="C168" s="20" t="s">
        <v>35</v>
      </c>
      <c r="D168" s="21">
        <v>10</v>
      </c>
      <c r="E168" s="10">
        <v>6.85</v>
      </c>
      <c r="F168" s="11">
        <v>10</v>
      </c>
      <c r="G168" s="52">
        <v>570</v>
      </c>
      <c r="H168" s="53"/>
      <c r="I168" s="54"/>
      <c r="J168" s="22" t="str">
        <f t="shared" si="6"/>
        <v/>
      </c>
      <c r="K168" s="23" t="str">
        <f t="shared" si="7"/>
        <v/>
      </c>
    </row>
    <row r="169" spans="1:11" ht="15.75" x14ac:dyDescent="0.2">
      <c r="A169" s="18" t="s">
        <v>194</v>
      </c>
      <c r="B169" s="19"/>
      <c r="C169" s="20" t="s">
        <v>35</v>
      </c>
      <c r="D169" s="21">
        <v>10</v>
      </c>
      <c r="E169" s="10">
        <v>6.85</v>
      </c>
      <c r="F169" s="11">
        <v>10</v>
      </c>
      <c r="G169" s="52">
        <v>70</v>
      </c>
      <c r="H169" s="53"/>
      <c r="I169" s="54"/>
      <c r="J169" s="22" t="str">
        <f t="shared" si="6"/>
        <v/>
      </c>
      <c r="K169" s="23" t="str">
        <f t="shared" si="7"/>
        <v/>
      </c>
    </row>
    <row r="170" spans="1:11" ht="15.75" x14ac:dyDescent="0.2">
      <c r="A170" s="18" t="s">
        <v>86</v>
      </c>
      <c r="B170" s="19"/>
      <c r="C170" s="20" t="s">
        <v>49</v>
      </c>
      <c r="D170" s="21">
        <v>5</v>
      </c>
      <c r="E170" s="10">
        <v>18.95</v>
      </c>
      <c r="F170" s="11">
        <v>5</v>
      </c>
      <c r="G170" s="52">
        <v>60</v>
      </c>
      <c r="H170" s="53"/>
      <c r="I170" s="54"/>
      <c r="J170" s="22" t="str">
        <f t="shared" si="6"/>
        <v/>
      </c>
      <c r="K170" s="23" t="str">
        <f t="shared" si="7"/>
        <v/>
      </c>
    </row>
    <row r="171" spans="1:11" ht="15.75" x14ac:dyDescent="0.2">
      <c r="A171" s="18" t="s">
        <v>86</v>
      </c>
      <c r="B171" s="19"/>
      <c r="C171" s="20" t="s">
        <v>67</v>
      </c>
      <c r="D171" s="21">
        <v>5</v>
      </c>
      <c r="E171" s="10">
        <v>20.85</v>
      </c>
      <c r="F171" s="11">
        <v>5</v>
      </c>
      <c r="G171" s="52">
        <v>75</v>
      </c>
      <c r="H171" s="53"/>
      <c r="I171" s="54"/>
      <c r="J171" s="22" t="str">
        <f t="shared" si="6"/>
        <v/>
      </c>
      <c r="K171" s="23" t="str">
        <f t="shared" si="7"/>
        <v/>
      </c>
    </row>
    <row r="172" spans="1:11" ht="15.75" x14ac:dyDescent="0.2">
      <c r="A172" s="18" t="s">
        <v>146</v>
      </c>
      <c r="B172" s="19"/>
      <c r="C172" s="20" t="s">
        <v>23</v>
      </c>
      <c r="D172" s="21">
        <v>5</v>
      </c>
      <c r="E172" s="10">
        <v>16.350000000000001</v>
      </c>
      <c r="F172" s="11">
        <v>5</v>
      </c>
      <c r="G172" s="52">
        <v>65</v>
      </c>
      <c r="H172" s="53"/>
      <c r="I172" s="54"/>
      <c r="J172" s="22" t="str">
        <f t="shared" si="6"/>
        <v/>
      </c>
      <c r="K172" s="23" t="str">
        <f t="shared" si="7"/>
        <v/>
      </c>
    </row>
    <row r="173" spans="1:11" ht="15.75" x14ac:dyDescent="0.2">
      <c r="A173" s="18" t="s">
        <v>195</v>
      </c>
      <c r="B173" s="19"/>
      <c r="C173" s="20" t="s">
        <v>22</v>
      </c>
      <c r="D173" s="21">
        <v>5</v>
      </c>
      <c r="E173" s="10">
        <v>17.850000000000001</v>
      </c>
      <c r="F173" s="11">
        <v>5</v>
      </c>
      <c r="G173" s="52">
        <v>780</v>
      </c>
      <c r="H173" s="53"/>
      <c r="I173" s="54"/>
      <c r="J173" s="22" t="str">
        <f t="shared" si="6"/>
        <v/>
      </c>
      <c r="K173" s="23" t="str">
        <f t="shared" si="7"/>
        <v/>
      </c>
    </row>
    <row r="174" spans="1:11" ht="15.75" x14ac:dyDescent="0.2">
      <c r="A174" s="18" t="s">
        <v>181</v>
      </c>
      <c r="B174" s="19"/>
      <c r="C174" s="20" t="s">
        <v>22</v>
      </c>
      <c r="D174" s="21">
        <v>5</v>
      </c>
      <c r="E174" s="10">
        <v>17.850000000000001</v>
      </c>
      <c r="F174" s="11">
        <v>5</v>
      </c>
      <c r="G174" s="52">
        <v>70</v>
      </c>
      <c r="H174" s="53"/>
      <c r="I174" s="54"/>
      <c r="J174" s="22" t="str">
        <f t="shared" si="6"/>
        <v/>
      </c>
      <c r="K174" s="23" t="str">
        <f t="shared" si="7"/>
        <v/>
      </c>
    </row>
    <row r="175" spans="1:11" ht="15.75" x14ac:dyDescent="0.2">
      <c r="A175" s="18" t="s">
        <v>181</v>
      </c>
      <c r="B175" s="19"/>
      <c r="C175" s="20" t="s">
        <v>49</v>
      </c>
      <c r="D175" s="21">
        <v>5</v>
      </c>
      <c r="E175" s="10">
        <v>19.850000000000001</v>
      </c>
      <c r="F175" s="11">
        <v>5</v>
      </c>
      <c r="G175" s="52">
        <v>25</v>
      </c>
      <c r="H175" s="53"/>
      <c r="I175" s="54"/>
      <c r="J175" s="22" t="str">
        <f t="shared" si="6"/>
        <v/>
      </c>
      <c r="K175" s="23" t="str">
        <f t="shared" si="7"/>
        <v/>
      </c>
    </row>
    <row r="176" spans="1:11" ht="15.75" x14ac:dyDescent="0.2">
      <c r="A176" s="18" t="s">
        <v>196</v>
      </c>
      <c r="B176" s="19"/>
      <c r="C176" s="20" t="s">
        <v>67</v>
      </c>
      <c r="D176" s="21">
        <v>5</v>
      </c>
      <c r="E176" s="10">
        <v>23.65</v>
      </c>
      <c r="F176" s="11">
        <v>5</v>
      </c>
      <c r="G176" s="52">
        <v>10</v>
      </c>
      <c r="H176" s="53"/>
      <c r="I176" s="54"/>
      <c r="J176" s="22" t="str">
        <f t="shared" si="6"/>
        <v/>
      </c>
      <c r="K176" s="23" t="str">
        <f t="shared" si="7"/>
        <v/>
      </c>
    </row>
    <row r="177" spans="1:11" ht="15.75" x14ac:dyDescent="0.2">
      <c r="A177" s="18" t="s">
        <v>197</v>
      </c>
      <c r="B177" s="19"/>
      <c r="C177" s="20" t="s">
        <v>23</v>
      </c>
      <c r="D177" s="21">
        <v>5</v>
      </c>
      <c r="E177" s="10">
        <v>16.350000000000001</v>
      </c>
      <c r="F177" s="11">
        <v>5</v>
      </c>
      <c r="G177" s="52">
        <v>10</v>
      </c>
      <c r="H177" s="53"/>
      <c r="I177" s="54"/>
      <c r="J177" s="22" t="str">
        <f t="shared" si="6"/>
        <v/>
      </c>
      <c r="K177" s="23" t="str">
        <f t="shared" si="7"/>
        <v/>
      </c>
    </row>
    <row r="178" spans="1:11" ht="15.75" x14ac:dyDescent="0.2">
      <c r="A178" s="18" t="s">
        <v>197</v>
      </c>
      <c r="B178" s="19"/>
      <c r="C178" s="20" t="s">
        <v>22</v>
      </c>
      <c r="D178" s="21">
        <v>5</v>
      </c>
      <c r="E178" s="10">
        <v>17.850000000000001</v>
      </c>
      <c r="F178" s="11">
        <v>5</v>
      </c>
      <c r="G178" s="52">
        <v>105</v>
      </c>
      <c r="H178" s="53"/>
      <c r="I178" s="54"/>
      <c r="J178" s="22" t="str">
        <f t="shared" si="6"/>
        <v/>
      </c>
      <c r="K178" s="23" t="str">
        <f t="shared" si="7"/>
        <v/>
      </c>
    </row>
    <row r="179" spans="1:11" ht="15.75" x14ac:dyDescent="0.2">
      <c r="A179" s="18" t="s">
        <v>147</v>
      </c>
      <c r="B179" s="19"/>
      <c r="C179" s="20" t="s">
        <v>82</v>
      </c>
      <c r="D179" s="21">
        <v>5</v>
      </c>
      <c r="E179" s="10">
        <v>26.8</v>
      </c>
      <c r="F179" s="11">
        <v>5</v>
      </c>
      <c r="G179" s="52">
        <v>240</v>
      </c>
      <c r="H179" s="53"/>
      <c r="I179" s="54"/>
      <c r="J179" s="22" t="str">
        <f t="shared" si="6"/>
        <v/>
      </c>
      <c r="K179" s="23" t="str">
        <f t="shared" si="7"/>
        <v/>
      </c>
    </row>
    <row r="180" spans="1:11" ht="15.75" x14ac:dyDescent="0.2">
      <c r="A180" s="18" t="s">
        <v>147</v>
      </c>
      <c r="B180" s="19"/>
      <c r="C180" s="20" t="s">
        <v>198</v>
      </c>
      <c r="D180" s="21">
        <v>5</v>
      </c>
      <c r="E180" s="10">
        <v>28.8</v>
      </c>
      <c r="F180" s="11">
        <v>5</v>
      </c>
      <c r="G180" s="52">
        <v>105</v>
      </c>
      <c r="H180" s="53"/>
      <c r="I180" s="54"/>
      <c r="J180" s="22" t="str">
        <f t="shared" si="6"/>
        <v/>
      </c>
      <c r="K180" s="23" t="str">
        <f t="shared" si="7"/>
        <v/>
      </c>
    </row>
    <row r="181" spans="1:11" ht="15.75" x14ac:dyDescent="0.2">
      <c r="A181" s="18" t="s">
        <v>148</v>
      </c>
      <c r="B181" s="19"/>
      <c r="C181" s="20" t="s">
        <v>23</v>
      </c>
      <c r="D181" s="21">
        <v>5</v>
      </c>
      <c r="E181" s="10">
        <v>17.350000000000001</v>
      </c>
      <c r="F181" s="11">
        <v>5</v>
      </c>
      <c r="G181" s="52">
        <v>235</v>
      </c>
      <c r="H181" s="53"/>
      <c r="I181" s="54"/>
      <c r="J181" s="22" t="str">
        <f t="shared" si="6"/>
        <v/>
      </c>
      <c r="K181" s="23" t="str">
        <f t="shared" si="7"/>
        <v/>
      </c>
    </row>
    <row r="182" spans="1:11" ht="15.75" x14ac:dyDescent="0.2">
      <c r="A182" s="18" t="s">
        <v>148</v>
      </c>
      <c r="B182" s="19"/>
      <c r="C182" s="20" t="s">
        <v>22</v>
      </c>
      <c r="D182" s="21">
        <v>5</v>
      </c>
      <c r="E182" s="10">
        <v>18.850000000000001</v>
      </c>
      <c r="F182" s="11">
        <v>5</v>
      </c>
      <c r="G182" s="52">
        <v>35</v>
      </c>
      <c r="H182" s="53"/>
      <c r="I182" s="54"/>
      <c r="J182" s="22" t="str">
        <f t="shared" si="6"/>
        <v/>
      </c>
      <c r="K182" s="23" t="str">
        <f t="shared" si="7"/>
        <v/>
      </c>
    </row>
    <row r="183" spans="1:11" ht="15.75" x14ac:dyDescent="0.2">
      <c r="A183" s="18" t="s">
        <v>148</v>
      </c>
      <c r="B183" s="19"/>
      <c r="C183" s="20" t="s">
        <v>49</v>
      </c>
      <c r="D183" s="21">
        <v>5</v>
      </c>
      <c r="E183" s="10">
        <v>20.85</v>
      </c>
      <c r="F183" s="11">
        <v>5</v>
      </c>
      <c r="G183" s="52">
        <v>15</v>
      </c>
      <c r="H183" s="53"/>
      <c r="I183" s="54"/>
      <c r="J183" s="22" t="str">
        <f t="shared" si="6"/>
        <v/>
      </c>
      <c r="K183" s="23" t="str">
        <f t="shared" si="7"/>
        <v/>
      </c>
    </row>
    <row r="184" spans="1:11" ht="15.75" x14ac:dyDescent="0.2">
      <c r="A184" s="18" t="s">
        <v>199</v>
      </c>
      <c r="B184" s="19"/>
      <c r="C184" s="20" t="s">
        <v>200</v>
      </c>
      <c r="D184" s="21">
        <v>5</v>
      </c>
      <c r="E184" s="10">
        <v>23.75</v>
      </c>
      <c r="F184" s="11">
        <v>5</v>
      </c>
      <c r="G184" s="52">
        <v>290</v>
      </c>
      <c r="H184" s="53"/>
      <c r="I184" s="54"/>
      <c r="J184" s="22" t="str">
        <f t="shared" si="6"/>
        <v/>
      </c>
      <c r="K184" s="23" t="str">
        <f t="shared" si="7"/>
        <v/>
      </c>
    </row>
    <row r="185" spans="1:11" ht="15.75" x14ac:dyDescent="0.2">
      <c r="A185" s="18" t="s">
        <v>201</v>
      </c>
      <c r="B185" s="19"/>
      <c r="C185" s="20" t="s">
        <v>200</v>
      </c>
      <c r="D185" s="21">
        <v>5</v>
      </c>
      <c r="E185" s="10">
        <v>23.75</v>
      </c>
      <c r="F185" s="11">
        <v>5</v>
      </c>
      <c r="G185" s="52">
        <v>120</v>
      </c>
      <c r="H185" s="53"/>
      <c r="I185" s="54"/>
      <c r="J185" s="22" t="str">
        <f t="shared" si="6"/>
        <v/>
      </c>
      <c r="K185" s="23" t="str">
        <f t="shared" si="7"/>
        <v/>
      </c>
    </row>
    <row r="186" spans="1:11" ht="15.75" x14ac:dyDescent="0.2">
      <c r="A186" s="18" t="s">
        <v>202</v>
      </c>
      <c r="B186" s="19"/>
      <c r="C186" s="20" t="s">
        <v>200</v>
      </c>
      <c r="D186" s="21">
        <v>5</v>
      </c>
      <c r="E186" s="10">
        <v>23.75</v>
      </c>
      <c r="F186" s="11">
        <v>5</v>
      </c>
      <c r="G186" s="52">
        <v>100</v>
      </c>
      <c r="H186" s="53"/>
      <c r="I186" s="54"/>
      <c r="J186" s="22" t="str">
        <f t="shared" si="6"/>
        <v/>
      </c>
      <c r="K186" s="23" t="str">
        <f t="shared" si="7"/>
        <v/>
      </c>
    </row>
    <row r="187" spans="1:11" ht="15.75" x14ac:dyDescent="0.2">
      <c r="A187" s="18" t="s">
        <v>149</v>
      </c>
      <c r="B187" s="19"/>
      <c r="C187" s="20" t="s">
        <v>23</v>
      </c>
      <c r="D187" s="21">
        <v>5</v>
      </c>
      <c r="E187" s="10">
        <v>17.350000000000001</v>
      </c>
      <c r="F187" s="11">
        <v>5</v>
      </c>
      <c r="G187" s="52">
        <v>310</v>
      </c>
      <c r="H187" s="53"/>
      <c r="I187" s="54"/>
      <c r="J187" s="22" t="str">
        <f t="shared" si="6"/>
        <v/>
      </c>
      <c r="K187" s="23" t="str">
        <f t="shared" si="7"/>
        <v/>
      </c>
    </row>
    <row r="188" spans="1:11" ht="15.75" x14ac:dyDescent="0.2">
      <c r="A188" s="18" t="s">
        <v>149</v>
      </c>
      <c r="B188" s="19"/>
      <c r="C188" s="20" t="s">
        <v>22</v>
      </c>
      <c r="D188" s="21">
        <v>5</v>
      </c>
      <c r="E188" s="10">
        <v>18.850000000000001</v>
      </c>
      <c r="F188" s="11">
        <v>5</v>
      </c>
      <c r="G188" s="52">
        <v>40</v>
      </c>
      <c r="H188" s="53"/>
      <c r="I188" s="54"/>
      <c r="J188" s="22" t="str">
        <f t="shared" si="6"/>
        <v/>
      </c>
      <c r="K188" s="23" t="str">
        <f t="shared" si="7"/>
        <v/>
      </c>
    </row>
    <row r="189" spans="1:11" ht="15.75" x14ac:dyDescent="0.2">
      <c r="A189" s="18" t="s">
        <v>149</v>
      </c>
      <c r="B189" s="19"/>
      <c r="C189" s="20" t="s">
        <v>49</v>
      </c>
      <c r="D189" s="21">
        <v>5</v>
      </c>
      <c r="E189" s="10">
        <v>20.85</v>
      </c>
      <c r="F189" s="11">
        <v>5</v>
      </c>
      <c r="G189" s="52">
        <v>15</v>
      </c>
      <c r="H189" s="53"/>
      <c r="I189" s="54"/>
      <c r="J189" s="22" t="str">
        <f t="shared" si="6"/>
        <v/>
      </c>
      <c r="K189" s="23" t="str">
        <f t="shared" si="7"/>
        <v/>
      </c>
    </row>
    <row r="190" spans="1:11" ht="15.75" x14ac:dyDescent="0.2">
      <c r="A190" s="18" t="s">
        <v>149</v>
      </c>
      <c r="B190" s="19"/>
      <c r="C190" s="20" t="s">
        <v>67</v>
      </c>
      <c r="D190" s="21">
        <v>5</v>
      </c>
      <c r="E190" s="10">
        <v>22.85</v>
      </c>
      <c r="F190" s="11">
        <v>5</v>
      </c>
      <c r="G190" s="52">
        <v>95</v>
      </c>
      <c r="H190" s="53"/>
      <c r="I190" s="54"/>
      <c r="J190" s="22" t="str">
        <f t="shared" si="6"/>
        <v/>
      </c>
      <c r="K190" s="23" t="str">
        <f t="shared" si="7"/>
        <v/>
      </c>
    </row>
    <row r="191" spans="1:11" ht="15.75" x14ac:dyDescent="0.2">
      <c r="A191" s="18" t="s">
        <v>150</v>
      </c>
      <c r="B191" s="19"/>
      <c r="C191" s="20" t="s">
        <v>23</v>
      </c>
      <c r="D191" s="21">
        <v>5</v>
      </c>
      <c r="E191" s="10">
        <v>17.149999999999999</v>
      </c>
      <c r="F191" s="11">
        <v>5</v>
      </c>
      <c r="G191" s="52">
        <v>55</v>
      </c>
      <c r="H191" s="53"/>
      <c r="I191" s="54"/>
      <c r="J191" s="22" t="str">
        <f t="shared" si="6"/>
        <v/>
      </c>
      <c r="K191" s="23" t="str">
        <f t="shared" si="7"/>
        <v/>
      </c>
    </row>
    <row r="192" spans="1:11" ht="15.75" x14ac:dyDescent="0.2">
      <c r="A192" s="18" t="s">
        <v>150</v>
      </c>
      <c r="B192" s="19"/>
      <c r="C192" s="20" t="s">
        <v>22</v>
      </c>
      <c r="D192" s="21">
        <v>5</v>
      </c>
      <c r="E192" s="10">
        <v>18.649999999999999</v>
      </c>
      <c r="F192" s="11">
        <v>5</v>
      </c>
      <c r="G192" s="52">
        <v>15</v>
      </c>
      <c r="H192" s="53"/>
      <c r="I192" s="54"/>
      <c r="J192" s="22" t="str">
        <f t="shared" si="6"/>
        <v/>
      </c>
      <c r="K192" s="23" t="str">
        <f t="shared" si="7"/>
        <v/>
      </c>
    </row>
    <row r="193" spans="1:11" ht="15.75" x14ac:dyDescent="0.2">
      <c r="A193" s="18" t="s">
        <v>150</v>
      </c>
      <c r="B193" s="19"/>
      <c r="C193" s="20" t="s">
        <v>49</v>
      </c>
      <c r="D193" s="21">
        <v>5</v>
      </c>
      <c r="E193" s="10">
        <v>20.65</v>
      </c>
      <c r="F193" s="11">
        <v>5</v>
      </c>
      <c r="G193" s="52">
        <v>15</v>
      </c>
      <c r="H193" s="53"/>
      <c r="I193" s="54"/>
      <c r="J193" s="22" t="str">
        <f t="shared" si="6"/>
        <v/>
      </c>
      <c r="K193" s="23" t="str">
        <f t="shared" si="7"/>
        <v/>
      </c>
    </row>
    <row r="194" spans="1:11" ht="15.75" x14ac:dyDescent="0.2">
      <c r="A194" s="18" t="s">
        <v>151</v>
      </c>
      <c r="B194" s="19"/>
      <c r="C194" s="20" t="s">
        <v>23</v>
      </c>
      <c r="D194" s="21">
        <v>5</v>
      </c>
      <c r="E194" s="10">
        <v>17.350000000000001</v>
      </c>
      <c r="F194" s="11">
        <v>5</v>
      </c>
      <c r="G194" s="52">
        <v>485</v>
      </c>
      <c r="H194" s="53"/>
      <c r="I194" s="54"/>
      <c r="J194" s="22" t="str">
        <f t="shared" si="6"/>
        <v/>
      </c>
      <c r="K194" s="23" t="str">
        <f t="shared" si="7"/>
        <v/>
      </c>
    </row>
    <row r="195" spans="1:11" ht="15.75" x14ac:dyDescent="0.2">
      <c r="A195" s="18" t="s">
        <v>151</v>
      </c>
      <c r="B195" s="19"/>
      <c r="C195" s="20" t="s">
        <v>22</v>
      </c>
      <c r="D195" s="21">
        <v>5</v>
      </c>
      <c r="E195" s="10">
        <v>18.850000000000001</v>
      </c>
      <c r="F195" s="11">
        <v>5</v>
      </c>
      <c r="G195" s="52">
        <v>135</v>
      </c>
      <c r="H195" s="53"/>
      <c r="I195" s="54"/>
      <c r="J195" s="22" t="str">
        <f t="shared" si="6"/>
        <v/>
      </c>
      <c r="K195" s="23" t="str">
        <f t="shared" si="7"/>
        <v/>
      </c>
    </row>
    <row r="196" spans="1:11" ht="15.75" x14ac:dyDescent="0.2">
      <c r="A196" s="18" t="s">
        <v>151</v>
      </c>
      <c r="B196" s="19"/>
      <c r="C196" s="20" t="s">
        <v>49</v>
      </c>
      <c r="D196" s="21">
        <v>5</v>
      </c>
      <c r="E196" s="10">
        <v>20.85</v>
      </c>
      <c r="F196" s="11">
        <v>5</v>
      </c>
      <c r="G196" s="52">
        <v>25</v>
      </c>
      <c r="H196" s="53"/>
      <c r="I196" s="54"/>
      <c r="J196" s="22" t="str">
        <f t="shared" si="6"/>
        <v/>
      </c>
      <c r="K196" s="23" t="str">
        <f t="shared" si="7"/>
        <v/>
      </c>
    </row>
    <row r="197" spans="1:11" ht="15.75" x14ac:dyDescent="0.2">
      <c r="A197" s="18" t="s">
        <v>152</v>
      </c>
      <c r="B197" s="19"/>
      <c r="C197" s="20" t="s">
        <v>22</v>
      </c>
      <c r="D197" s="21">
        <v>5</v>
      </c>
      <c r="E197" s="10">
        <v>17.850000000000001</v>
      </c>
      <c r="F197" s="11">
        <v>5</v>
      </c>
      <c r="G197" s="52">
        <v>60</v>
      </c>
      <c r="H197" s="53"/>
      <c r="I197" s="54"/>
      <c r="J197" s="22" t="str">
        <f t="shared" si="6"/>
        <v/>
      </c>
      <c r="K197" s="23" t="str">
        <f t="shared" si="7"/>
        <v/>
      </c>
    </row>
    <row r="198" spans="1:11" ht="15.75" x14ac:dyDescent="0.2">
      <c r="A198" s="18" t="s">
        <v>153</v>
      </c>
      <c r="B198" s="19"/>
      <c r="C198" s="20" t="s">
        <v>27</v>
      </c>
      <c r="D198" s="21">
        <v>25</v>
      </c>
      <c r="E198" s="10">
        <v>7</v>
      </c>
      <c r="F198" s="11">
        <v>25</v>
      </c>
      <c r="G198" s="52">
        <v>100</v>
      </c>
      <c r="H198" s="53"/>
      <c r="I198" s="54"/>
      <c r="J198" s="22" t="str">
        <f t="shared" si="6"/>
        <v/>
      </c>
      <c r="K198" s="23" t="str">
        <f t="shared" si="7"/>
        <v/>
      </c>
    </row>
    <row r="199" spans="1:11" ht="15.75" x14ac:dyDescent="0.2">
      <c r="A199" s="18" t="s">
        <v>44</v>
      </c>
      <c r="B199" s="19"/>
      <c r="C199" s="20" t="s">
        <v>29</v>
      </c>
      <c r="D199" s="21">
        <v>50</v>
      </c>
      <c r="E199" s="10">
        <v>3.45</v>
      </c>
      <c r="F199" s="11">
        <v>50</v>
      </c>
      <c r="G199" s="52">
        <v>1000</v>
      </c>
      <c r="H199" s="53"/>
      <c r="I199" s="54"/>
      <c r="J199" s="22" t="str">
        <f t="shared" si="6"/>
        <v/>
      </c>
      <c r="K199" s="23" t="str">
        <f t="shared" si="7"/>
        <v/>
      </c>
    </row>
    <row r="200" spans="1:11" ht="15.75" x14ac:dyDescent="0.2">
      <c r="A200" s="18" t="s">
        <v>44</v>
      </c>
      <c r="B200" s="19"/>
      <c r="C200" s="20" t="s">
        <v>62</v>
      </c>
      <c r="D200" s="21">
        <v>5</v>
      </c>
      <c r="E200" s="10">
        <v>9.9499999999999993</v>
      </c>
      <c r="F200" s="11">
        <v>5</v>
      </c>
      <c r="G200" s="52">
        <v>15</v>
      </c>
      <c r="H200" s="53"/>
      <c r="I200" s="54"/>
      <c r="J200" s="22" t="str">
        <f t="shared" si="6"/>
        <v/>
      </c>
      <c r="K200" s="23" t="str">
        <f t="shared" si="7"/>
        <v/>
      </c>
    </row>
    <row r="201" spans="1:11" ht="15.75" x14ac:dyDescent="0.2">
      <c r="A201" s="18" t="s">
        <v>87</v>
      </c>
      <c r="B201" s="19"/>
      <c r="C201" s="20" t="s">
        <v>29</v>
      </c>
      <c r="D201" s="21">
        <v>50</v>
      </c>
      <c r="E201" s="10">
        <v>3.2</v>
      </c>
      <c r="F201" s="11">
        <v>50</v>
      </c>
      <c r="G201" s="52">
        <v>3000</v>
      </c>
      <c r="H201" s="53"/>
      <c r="I201" s="54"/>
      <c r="J201" s="22" t="str">
        <f t="shared" si="6"/>
        <v/>
      </c>
      <c r="K201" s="23" t="str">
        <f t="shared" si="7"/>
        <v/>
      </c>
    </row>
    <row r="202" spans="1:11" ht="15.75" x14ac:dyDescent="0.2">
      <c r="A202" s="18" t="s">
        <v>154</v>
      </c>
      <c r="B202" s="19"/>
      <c r="C202" s="20" t="s">
        <v>29</v>
      </c>
      <c r="D202" s="21">
        <v>50</v>
      </c>
      <c r="E202" s="10">
        <v>2.4</v>
      </c>
      <c r="F202" s="11">
        <v>50</v>
      </c>
      <c r="G202" s="52">
        <v>6100</v>
      </c>
      <c r="H202" s="53"/>
      <c r="I202" s="54"/>
      <c r="J202" s="22" t="str">
        <f t="shared" si="6"/>
        <v/>
      </c>
      <c r="K202" s="23" t="str">
        <f t="shared" si="7"/>
        <v/>
      </c>
    </row>
    <row r="203" spans="1:11" ht="15.75" x14ac:dyDescent="0.2">
      <c r="A203" s="18" t="s">
        <v>102</v>
      </c>
      <c r="B203" s="19"/>
      <c r="C203" s="20" t="s">
        <v>22</v>
      </c>
      <c r="D203" s="21">
        <v>5</v>
      </c>
      <c r="E203" s="10">
        <v>16.850000000000001</v>
      </c>
      <c r="F203" s="11">
        <v>5</v>
      </c>
      <c r="G203" s="52">
        <v>15</v>
      </c>
      <c r="H203" s="53"/>
      <c r="I203" s="54"/>
      <c r="J203" s="22" t="str">
        <f t="shared" si="6"/>
        <v/>
      </c>
      <c r="K203" s="23" t="str">
        <f t="shared" si="7"/>
        <v/>
      </c>
    </row>
    <row r="204" spans="1:11" ht="15.75" x14ac:dyDescent="0.2">
      <c r="A204" s="18" t="s">
        <v>155</v>
      </c>
      <c r="B204" s="19"/>
      <c r="C204" s="20" t="s">
        <v>49</v>
      </c>
      <c r="D204" s="21">
        <v>5</v>
      </c>
      <c r="E204" s="10">
        <v>18.95</v>
      </c>
      <c r="F204" s="11">
        <v>5</v>
      </c>
      <c r="G204" s="52">
        <v>40</v>
      </c>
      <c r="H204" s="53"/>
      <c r="I204" s="54"/>
      <c r="J204" s="22" t="str">
        <f t="shared" si="6"/>
        <v/>
      </c>
      <c r="K204" s="23" t="str">
        <f t="shared" si="7"/>
        <v/>
      </c>
    </row>
    <row r="205" spans="1:11" ht="15.75" x14ac:dyDescent="0.2">
      <c r="A205" s="18" t="s">
        <v>57</v>
      </c>
      <c r="B205" s="19"/>
      <c r="C205" s="20" t="s">
        <v>22</v>
      </c>
      <c r="D205" s="21">
        <v>5</v>
      </c>
      <c r="E205" s="10">
        <v>16.850000000000001</v>
      </c>
      <c r="F205" s="11">
        <v>5</v>
      </c>
      <c r="G205" s="52">
        <v>10</v>
      </c>
      <c r="H205" s="53"/>
      <c r="I205" s="54"/>
      <c r="J205" s="22" t="str">
        <f t="shared" si="6"/>
        <v/>
      </c>
      <c r="K205" s="23" t="str">
        <f t="shared" si="7"/>
        <v/>
      </c>
    </row>
    <row r="206" spans="1:11" ht="15.75" x14ac:dyDescent="0.2">
      <c r="A206" s="18" t="s">
        <v>57</v>
      </c>
      <c r="B206" s="19"/>
      <c r="C206" s="20" t="s">
        <v>67</v>
      </c>
      <c r="D206" s="21">
        <v>5</v>
      </c>
      <c r="E206" s="10">
        <v>20.85</v>
      </c>
      <c r="F206" s="11">
        <v>5</v>
      </c>
      <c r="G206" s="52">
        <v>15</v>
      </c>
      <c r="H206" s="53"/>
      <c r="I206" s="54"/>
      <c r="J206" s="22" t="str">
        <f t="shared" si="6"/>
        <v/>
      </c>
      <c r="K206" s="23" t="str">
        <f t="shared" si="7"/>
        <v/>
      </c>
    </row>
    <row r="207" spans="1:11" ht="15.75" x14ac:dyDescent="0.2">
      <c r="A207" s="18" t="s">
        <v>103</v>
      </c>
      <c r="B207" s="19"/>
      <c r="C207" s="20" t="s">
        <v>49</v>
      </c>
      <c r="D207" s="21">
        <v>5</v>
      </c>
      <c r="E207" s="10">
        <v>20.8</v>
      </c>
      <c r="F207" s="11">
        <v>5</v>
      </c>
      <c r="G207" s="52">
        <v>35</v>
      </c>
      <c r="H207" s="53"/>
      <c r="I207" s="54"/>
      <c r="J207" s="22" t="str">
        <f t="shared" si="6"/>
        <v/>
      </c>
      <c r="K207" s="23" t="str">
        <f t="shared" si="7"/>
        <v/>
      </c>
    </row>
    <row r="208" spans="1:11" ht="15.75" x14ac:dyDescent="0.2">
      <c r="A208" s="18" t="s">
        <v>156</v>
      </c>
      <c r="B208" s="19"/>
      <c r="C208" s="20" t="s">
        <v>62</v>
      </c>
      <c r="D208" s="21">
        <v>5</v>
      </c>
      <c r="E208" s="10">
        <v>8.9499999999999993</v>
      </c>
      <c r="F208" s="11">
        <v>5</v>
      </c>
      <c r="G208" s="52">
        <v>10</v>
      </c>
      <c r="H208" s="53"/>
      <c r="I208" s="54"/>
      <c r="J208" s="22" t="str">
        <f t="shared" si="6"/>
        <v/>
      </c>
      <c r="K208" s="23" t="str">
        <f t="shared" si="7"/>
        <v/>
      </c>
    </row>
    <row r="209" spans="1:11" ht="15.75" x14ac:dyDescent="0.2">
      <c r="A209" s="18" t="s">
        <v>157</v>
      </c>
      <c r="B209" s="19"/>
      <c r="C209" s="20" t="s">
        <v>62</v>
      </c>
      <c r="D209" s="21">
        <v>5</v>
      </c>
      <c r="E209" s="10">
        <v>16.45</v>
      </c>
      <c r="F209" s="11">
        <v>5</v>
      </c>
      <c r="G209" s="52">
        <v>975</v>
      </c>
      <c r="H209" s="53"/>
      <c r="I209" s="54"/>
      <c r="J209" s="22" t="str">
        <f t="shared" si="6"/>
        <v/>
      </c>
      <c r="K209" s="23" t="str">
        <f t="shared" si="7"/>
        <v/>
      </c>
    </row>
    <row r="210" spans="1:11" ht="15.75" x14ac:dyDescent="0.2">
      <c r="A210" s="18" t="s">
        <v>158</v>
      </c>
      <c r="B210" s="19"/>
      <c r="C210" s="20" t="s">
        <v>62</v>
      </c>
      <c r="D210" s="21">
        <v>5</v>
      </c>
      <c r="E210" s="10">
        <v>16.45</v>
      </c>
      <c r="F210" s="11">
        <v>5</v>
      </c>
      <c r="G210" s="52">
        <v>540</v>
      </c>
      <c r="H210" s="53"/>
      <c r="I210" s="54"/>
      <c r="J210" s="22" t="str">
        <f t="shared" si="6"/>
        <v/>
      </c>
      <c r="K210" s="23" t="str">
        <f t="shared" si="7"/>
        <v/>
      </c>
    </row>
    <row r="211" spans="1:11" ht="15.75" x14ac:dyDescent="0.2">
      <c r="A211" s="18" t="s">
        <v>159</v>
      </c>
      <c r="B211" s="19"/>
      <c r="C211" s="20" t="s">
        <v>62</v>
      </c>
      <c r="D211" s="21">
        <v>5</v>
      </c>
      <c r="E211" s="10">
        <v>16.45</v>
      </c>
      <c r="F211" s="11">
        <v>5</v>
      </c>
      <c r="G211" s="52">
        <v>80</v>
      </c>
      <c r="H211" s="53"/>
      <c r="I211" s="54"/>
      <c r="J211" s="22" t="str">
        <f t="shared" si="6"/>
        <v/>
      </c>
      <c r="K211" s="23" t="str">
        <f t="shared" si="7"/>
        <v/>
      </c>
    </row>
    <row r="212" spans="1:11" ht="15.75" x14ac:dyDescent="0.2">
      <c r="A212" s="18" t="s">
        <v>160</v>
      </c>
      <c r="B212" s="19"/>
      <c r="C212" s="20" t="s">
        <v>62</v>
      </c>
      <c r="D212" s="21">
        <v>5</v>
      </c>
      <c r="E212" s="10">
        <v>16.45</v>
      </c>
      <c r="F212" s="11">
        <v>5</v>
      </c>
      <c r="G212" s="52">
        <v>300</v>
      </c>
      <c r="H212" s="53"/>
      <c r="I212" s="54"/>
      <c r="J212" s="22" t="str">
        <f t="shared" si="6"/>
        <v/>
      </c>
      <c r="K212" s="23" t="str">
        <f t="shared" si="7"/>
        <v/>
      </c>
    </row>
    <row r="213" spans="1:11" ht="15.75" x14ac:dyDescent="0.2">
      <c r="A213" s="18" t="s">
        <v>203</v>
      </c>
      <c r="B213" s="19"/>
      <c r="C213" s="20" t="s">
        <v>34</v>
      </c>
      <c r="D213" s="21">
        <v>5</v>
      </c>
      <c r="E213" s="10">
        <v>17.899999999999999</v>
      </c>
      <c r="F213" s="11">
        <v>5</v>
      </c>
      <c r="G213" s="52">
        <v>30</v>
      </c>
      <c r="H213" s="53"/>
      <c r="I213" s="54"/>
      <c r="J213" s="22" t="str">
        <f t="shared" si="6"/>
        <v/>
      </c>
      <c r="K213" s="23" t="str">
        <f t="shared" si="7"/>
        <v/>
      </c>
    </row>
    <row r="214" spans="1:11" ht="15.75" x14ac:dyDescent="0.2">
      <c r="A214" s="18" t="s">
        <v>203</v>
      </c>
      <c r="B214" s="19"/>
      <c r="C214" s="20" t="s">
        <v>36</v>
      </c>
      <c r="D214" s="21">
        <v>5</v>
      </c>
      <c r="E214" s="10">
        <v>20.5</v>
      </c>
      <c r="F214" s="11">
        <v>5</v>
      </c>
      <c r="G214" s="52">
        <v>80</v>
      </c>
      <c r="H214" s="53"/>
      <c r="I214" s="54"/>
      <c r="J214" s="22" t="str">
        <f t="shared" si="6"/>
        <v/>
      </c>
      <c r="K214" s="23" t="str">
        <f t="shared" si="7"/>
        <v/>
      </c>
    </row>
    <row r="215" spans="1:11" ht="15.75" x14ac:dyDescent="0.2">
      <c r="A215" s="18" t="s">
        <v>88</v>
      </c>
      <c r="B215" s="19"/>
      <c r="C215" s="20" t="s">
        <v>33</v>
      </c>
      <c r="D215" s="21">
        <v>5</v>
      </c>
      <c r="E215" s="10">
        <v>16.5</v>
      </c>
      <c r="F215" s="11">
        <v>5</v>
      </c>
      <c r="G215" s="52">
        <v>280</v>
      </c>
      <c r="H215" s="53"/>
      <c r="I215" s="54"/>
      <c r="J215" s="22" t="str">
        <f t="shared" si="6"/>
        <v/>
      </c>
      <c r="K215" s="23" t="str">
        <f t="shared" si="7"/>
        <v/>
      </c>
    </row>
    <row r="216" spans="1:11" ht="15.75" x14ac:dyDescent="0.2">
      <c r="A216" s="18" t="s">
        <v>88</v>
      </c>
      <c r="B216" s="19"/>
      <c r="C216" s="20" t="s">
        <v>34</v>
      </c>
      <c r="D216" s="21">
        <v>5</v>
      </c>
      <c r="E216" s="10">
        <v>18.100000000000001</v>
      </c>
      <c r="F216" s="11">
        <v>5</v>
      </c>
      <c r="G216" s="52">
        <v>215</v>
      </c>
      <c r="H216" s="53"/>
      <c r="I216" s="54"/>
      <c r="J216" s="22" t="str">
        <f t="shared" si="6"/>
        <v/>
      </c>
      <c r="K216" s="23" t="str">
        <f t="shared" si="7"/>
        <v/>
      </c>
    </row>
    <row r="217" spans="1:11" ht="15.75" x14ac:dyDescent="0.2">
      <c r="A217" s="18" t="s">
        <v>88</v>
      </c>
      <c r="B217" s="19"/>
      <c r="C217" s="20" t="s">
        <v>36</v>
      </c>
      <c r="D217" s="21">
        <v>5</v>
      </c>
      <c r="E217" s="10">
        <v>20.350000000000001</v>
      </c>
      <c r="F217" s="11">
        <v>5</v>
      </c>
      <c r="G217" s="52">
        <v>240</v>
      </c>
      <c r="H217" s="53"/>
      <c r="I217" s="54"/>
      <c r="J217" s="22" t="str">
        <f t="shared" si="6"/>
        <v/>
      </c>
      <c r="K217" s="23" t="str">
        <f t="shared" si="7"/>
        <v/>
      </c>
    </row>
    <row r="218" spans="1:11" ht="15.75" x14ac:dyDescent="0.2">
      <c r="A218" s="18" t="s">
        <v>88</v>
      </c>
      <c r="B218" s="19"/>
      <c r="C218" s="20" t="s">
        <v>161</v>
      </c>
      <c r="D218" s="21">
        <v>5</v>
      </c>
      <c r="E218" s="10">
        <v>21.85</v>
      </c>
      <c r="F218" s="11">
        <v>5</v>
      </c>
      <c r="G218" s="52">
        <v>1065</v>
      </c>
      <c r="H218" s="53"/>
      <c r="I218" s="54"/>
      <c r="J218" s="22" t="str">
        <f t="shared" ref="J218:J253" si="8">IF(H218="","",IF(ROUNDUP(H218/D218,0)*D218&lt;&gt;H218,ROUNDUP(H218/D218,0)*D218,H218))</f>
        <v/>
      </c>
      <c r="K218" s="23" t="str">
        <f t="shared" ref="K218:K253" si="9">IF(ISBLANK(H218),"",J218*E218)</f>
        <v/>
      </c>
    </row>
    <row r="219" spans="1:11" ht="15.75" x14ac:dyDescent="0.2">
      <c r="A219" s="18" t="s">
        <v>162</v>
      </c>
      <c r="B219" s="19"/>
      <c r="C219" s="20" t="s">
        <v>56</v>
      </c>
      <c r="D219" s="21">
        <v>5</v>
      </c>
      <c r="E219" s="10">
        <v>20.85</v>
      </c>
      <c r="F219" s="11">
        <v>5</v>
      </c>
      <c r="G219" s="52">
        <v>1620</v>
      </c>
      <c r="H219" s="53"/>
      <c r="I219" s="54"/>
      <c r="J219" s="22" t="str">
        <f t="shared" si="8"/>
        <v/>
      </c>
      <c r="K219" s="23" t="str">
        <f t="shared" si="9"/>
        <v/>
      </c>
    </row>
    <row r="220" spans="1:11" ht="15.75" x14ac:dyDescent="0.2">
      <c r="A220" s="18" t="s">
        <v>163</v>
      </c>
      <c r="B220" s="19"/>
      <c r="C220" s="20" t="s">
        <v>80</v>
      </c>
      <c r="D220" s="21">
        <v>25</v>
      </c>
      <c r="E220" s="10">
        <v>3.45</v>
      </c>
      <c r="F220" s="11">
        <v>25</v>
      </c>
      <c r="G220" s="52">
        <v>2475</v>
      </c>
      <c r="H220" s="53"/>
      <c r="I220" s="54"/>
      <c r="J220" s="22" t="str">
        <f t="shared" si="8"/>
        <v/>
      </c>
      <c r="K220" s="23" t="str">
        <f t="shared" si="9"/>
        <v/>
      </c>
    </row>
    <row r="221" spans="1:11" ht="15.75" x14ac:dyDescent="0.2">
      <c r="A221" s="18" t="s">
        <v>163</v>
      </c>
      <c r="B221" s="19"/>
      <c r="C221" s="20" t="s">
        <v>71</v>
      </c>
      <c r="D221" s="21">
        <v>25</v>
      </c>
      <c r="E221" s="10">
        <v>3.75</v>
      </c>
      <c r="F221" s="11">
        <v>25</v>
      </c>
      <c r="G221" s="52">
        <v>3200</v>
      </c>
      <c r="H221" s="53"/>
      <c r="I221" s="54"/>
      <c r="J221" s="22" t="str">
        <f t="shared" si="8"/>
        <v/>
      </c>
      <c r="K221" s="23" t="str">
        <f t="shared" si="9"/>
        <v/>
      </c>
    </row>
    <row r="222" spans="1:11" ht="15.75" x14ac:dyDescent="0.2">
      <c r="A222" s="18" t="s">
        <v>164</v>
      </c>
      <c r="B222" s="19"/>
      <c r="C222" s="20" t="s">
        <v>33</v>
      </c>
      <c r="D222" s="21">
        <v>5</v>
      </c>
      <c r="E222" s="10">
        <v>14.85</v>
      </c>
      <c r="F222" s="11">
        <v>5</v>
      </c>
      <c r="G222" s="52">
        <v>50</v>
      </c>
      <c r="H222" s="53"/>
      <c r="I222" s="54"/>
      <c r="J222" s="22" t="str">
        <f t="shared" si="8"/>
        <v/>
      </c>
      <c r="K222" s="23" t="str">
        <f t="shared" si="9"/>
        <v/>
      </c>
    </row>
    <row r="223" spans="1:11" ht="15.75" x14ac:dyDescent="0.2">
      <c r="A223" s="18" t="s">
        <v>164</v>
      </c>
      <c r="B223" s="19"/>
      <c r="C223" s="20" t="s">
        <v>34</v>
      </c>
      <c r="D223" s="21">
        <v>5</v>
      </c>
      <c r="E223" s="10">
        <v>16.95</v>
      </c>
      <c r="F223" s="11">
        <v>5</v>
      </c>
      <c r="G223" s="52">
        <v>195</v>
      </c>
      <c r="H223" s="53"/>
      <c r="I223" s="54"/>
      <c r="J223" s="22" t="str">
        <f t="shared" si="8"/>
        <v/>
      </c>
      <c r="K223" s="23" t="str">
        <f t="shared" si="9"/>
        <v/>
      </c>
    </row>
    <row r="224" spans="1:11" ht="15.75" x14ac:dyDescent="0.2">
      <c r="A224" s="18" t="s">
        <v>164</v>
      </c>
      <c r="B224" s="19"/>
      <c r="C224" s="20" t="s">
        <v>36</v>
      </c>
      <c r="D224" s="21">
        <v>5</v>
      </c>
      <c r="E224" s="10">
        <v>17.850000000000001</v>
      </c>
      <c r="F224" s="11">
        <v>5</v>
      </c>
      <c r="G224" s="52">
        <v>30</v>
      </c>
      <c r="H224" s="53"/>
      <c r="I224" s="54"/>
      <c r="J224" s="22" t="str">
        <f t="shared" si="8"/>
        <v/>
      </c>
      <c r="K224" s="23" t="str">
        <f t="shared" si="9"/>
        <v/>
      </c>
    </row>
    <row r="225" spans="1:11" ht="15.75" x14ac:dyDescent="0.2">
      <c r="A225" s="18" t="s">
        <v>204</v>
      </c>
      <c r="B225" s="19"/>
      <c r="C225" s="20" t="s">
        <v>34</v>
      </c>
      <c r="D225" s="21">
        <v>5</v>
      </c>
      <c r="E225" s="10">
        <v>17.600000000000001</v>
      </c>
      <c r="F225" s="11">
        <v>5</v>
      </c>
      <c r="G225" s="52">
        <v>15</v>
      </c>
      <c r="H225" s="53"/>
      <c r="I225" s="54"/>
      <c r="J225" s="22" t="str">
        <f t="shared" si="8"/>
        <v/>
      </c>
      <c r="K225" s="23" t="str">
        <f t="shared" si="9"/>
        <v/>
      </c>
    </row>
    <row r="226" spans="1:11" ht="15.75" x14ac:dyDescent="0.2">
      <c r="A226" s="18" t="s">
        <v>45</v>
      </c>
      <c r="B226" s="19"/>
      <c r="C226" s="20" t="s">
        <v>32</v>
      </c>
      <c r="D226" s="21">
        <v>25</v>
      </c>
      <c r="E226" s="10">
        <v>3.45</v>
      </c>
      <c r="F226" s="11">
        <v>25</v>
      </c>
      <c r="G226" s="52">
        <v>2350</v>
      </c>
      <c r="H226" s="53"/>
      <c r="I226" s="54"/>
      <c r="J226" s="22" t="str">
        <f t="shared" si="8"/>
        <v/>
      </c>
      <c r="K226" s="23" t="str">
        <f t="shared" si="9"/>
        <v/>
      </c>
    </row>
    <row r="227" spans="1:11" ht="15.75" x14ac:dyDescent="0.2">
      <c r="A227" s="18" t="s">
        <v>45</v>
      </c>
      <c r="B227" s="19"/>
      <c r="C227" s="20" t="s">
        <v>205</v>
      </c>
      <c r="D227" s="21">
        <v>25</v>
      </c>
      <c r="E227" s="10">
        <v>4.1500000000000004</v>
      </c>
      <c r="F227" s="11">
        <v>25</v>
      </c>
      <c r="G227" s="52">
        <v>50</v>
      </c>
      <c r="H227" s="53"/>
      <c r="I227" s="54"/>
      <c r="J227" s="22" t="str">
        <f t="shared" si="8"/>
        <v/>
      </c>
      <c r="K227" s="23" t="str">
        <f t="shared" si="9"/>
        <v/>
      </c>
    </row>
    <row r="228" spans="1:11" ht="15.75" x14ac:dyDescent="0.2">
      <c r="A228" s="18" t="s">
        <v>206</v>
      </c>
      <c r="B228" s="19"/>
      <c r="C228" s="20" t="s">
        <v>33</v>
      </c>
      <c r="D228" s="21">
        <v>5</v>
      </c>
      <c r="E228" s="10">
        <v>16.3</v>
      </c>
      <c r="F228" s="11">
        <v>5</v>
      </c>
      <c r="G228" s="52">
        <v>40</v>
      </c>
      <c r="H228" s="53"/>
      <c r="I228" s="54"/>
      <c r="J228" s="22" t="str">
        <f t="shared" si="8"/>
        <v/>
      </c>
      <c r="K228" s="23" t="str">
        <f t="shared" si="9"/>
        <v/>
      </c>
    </row>
    <row r="229" spans="1:11" ht="15.75" x14ac:dyDescent="0.2">
      <c r="A229" s="18" t="s">
        <v>182</v>
      </c>
      <c r="B229" s="19"/>
      <c r="C229" s="20" t="s">
        <v>33</v>
      </c>
      <c r="D229" s="21">
        <v>5</v>
      </c>
      <c r="E229" s="10">
        <v>16</v>
      </c>
      <c r="F229" s="11">
        <v>5</v>
      </c>
      <c r="G229" s="52">
        <v>110</v>
      </c>
      <c r="H229" s="53"/>
      <c r="I229" s="54"/>
      <c r="J229" s="22" t="str">
        <f t="shared" si="8"/>
        <v/>
      </c>
      <c r="K229" s="23" t="str">
        <f t="shared" si="9"/>
        <v/>
      </c>
    </row>
    <row r="230" spans="1:11" ht="15.75" x14ac:dyDescent="0.2">
      <c r="A230" s="18" t="s">
        <v>182</v>
      </c>
      <c r="B230" s="19"/>
      <c r="C230" s="20" t="s">
        <v>34</v>
      </c>
      <c r="D230" s="21">
        <v>5</v>
      </c>
      <c r="E230" s="10">
        <v>17.600000000000001</v>
      </c>
      <c r="F230" s="11">
        <v>5</v>
      </c>
      <c r="G230" s="52">
        <v>10</v>
      </c>
      <c r="H230" s="53"/>
      <c r="I230" s="54"/>
      <c r="J230" s="22" t="str">
        <f t="shared" si="8"/>
        <v/>
      </c>
      <c r="K230" s="23" t="str">
        <f t="shared" si="9"/>
        <v/>
      </c>
    </row>
    <row r="231" spans="1:11" ht="15.75" x14ac:dyDescent="0.2">
      <c r="A231" s="18" t="s">
        <v>183</v>
      </c>
      <c r="B231" s="19"/>
      <c r="C231" s="20" t="s">
        <v>34</v>
      </c>
      <c r="D231" s="21">
        <v>5</v>
      </c>
      <c r="E231" s="10">
        <v>17.600000000000001</v>
      </c>
      <c r="F231" s="11">
        <v>5</v>
      </c>
      <c r="G231" s="52">
        <v>60</v>
      </c>
      <c r="H231" s="53"/>
      <c r="I231" s="54"/>
      <c r="J231" s="22" t="str">
        <f t="shared" si="8"/>
        <v/>
      </c>
      <c r="K231" s="23" t="str">
        <f t="shared" si="9"/>
        <v/>
      </c>
    </row>
    <row r="232" spans="1:11" ht="15.75" x14ac:dyDescent="0.2">
      <c r="A232" s="18" t="s">
        <v>165</v>
      </c>
      <c r="B232" s="19"/>
      <c r="C232" s="20" t="s">
        <v>33</v>
      </c>
      <c r="D232" s="21">
        <v>5</v>
      </c>
      <c r="E232" s="10">
        <v>15.5</v>
      </c>
      <c r="F232" s="11">
        <v>5</v>
      </c>
      <c r="G232" s="52">
        <v>295</v>
      </c>
      <c r="H232" s="53"/>
      <c r="I232" s="54"/>
      <c r="J232" s="22" t="str">
        <f t="shared" si="8"/>
        <v/>
      </c>
      <c r="K232" s="23" t="str">
        <f t="shared" si="9"/>
        <v/>
      </c>
    </row>
    <row r="233" spans="1:11" ht="15.75" x14ac:dyDescent="0.2">
      <c r="A233" s="18" t="s">
        <v>165</v>
      </c>
      <c r="B233" s="19"/>
      <c r="C233" s="20" t="s">
        <v>34</v>
      </c>
      <c r="D233" s="21">
        <v>5</v>
      </c>
      <c r="E233" s="10">
        <v>17.100000000000001</v>
      </c>
      <c r="F233" s="11">
        <v>5</v>
      </c>
      <c r="G233" s="52">
        <v>65</v>
      </c>
      <c r="H233" s="53"/>
      <c r="I233" s="54"/>
      <c r="J233" s="22" t="str">
        <f t="shared" si="8"/>
        <v/>
      </c>
      <c r="K233" s="23" t="str">
        <f t="shared" si="9"/>
        <v/>
      </c>
    </row>
    <row r="234" spans="1:11" ht="15.75" x14ac:dyDescent="0.2">
      <c r="A234" s="18" t="s">
        <v>165</v>
      </c>
      <c r="B234" s="19"/>
      <c r="C234" s="20" t="s">
        <v>36</v>
      </c>
      <c r="D234" s="21">
        <v>5</v>
      </c>
      <c r="E234" s="10">
        <v>19.7</v>
      </c>
      <c r="F234" s="11">
        <v>5</v>
      </c>
      <c r="G234" s="52">
        <v>15</v>
      </c>
      <c r="H234" s="53"/>
      <c r="I234" s="54"/>
      <c r="J234" s="22" t="str">
        <f t="shared" si="8"/>
        <v/>
      </c>
      <c r="K234" s="23" t="str">
        <f t="shared" si="9"/>
        <v/>
      </c>
    </row>
    <row r="235" spans="1:11" ht="15.75" x14ac:dyDescent="0.2">
      <c r="A235" s="18" t="s">
        <v>46</v>
      </c>
      <c r="B235" s="19"/>
      <c r="C235" s="20" t="s">
        <v>27</v>
      </c>
      <c r="D235" s="21">
        <v>25</v>
      </c>
      <c r="E235" s="10">
        <v>6.85</v>
      </c>
      <c r="F235" s="11">
        <v>25</v>
      </c>
      <c r="G235" s="52">
        <v>2000</v>
      </c>
      <c r="H235" s="53"/>
      <c r="I235" s="54"/>
      <c r="J235" s="22" t="str">
        <f t="shared" si="8"/>
        <v/>
      </c>
      <c r="K235" s="23" t="str">
        <f t="shared" si="9"/>
        <v/>
      </c>
    </row>
    <row r="236" spans="1:11" ht="15.75" x14ac:dyDescent="0.2">
      <c r="A236" s="18" t="s">
        <v>166</v>
      </c>
      <c r="B236" s="19"/>
      <c r="C236" s="20" t="s">
        <v>207</v>
      </c>
      <c r="D236" s="21">
        <v>50</v>
      </c>
      <c r="E236" s="10">
        <v>2.85</v>
      </c>
      <c r="F236" s="11">
        <v>50</v>
      </c>
      <c r="G236" s="52">
        <v>1400</v>
      </c>
      <c r="H236" s="53"/>
      <c r="I236" s="54"/>
      <c r="J236" s="22" t="str">
        <f t="shared" si="8"/>
        <v/>
      </c>
      <c r="K236" s="23" t="str">
        <f t="shared" si="9"/>
        <v/>
      </c>
    </row>
    <row r="237" spans="1:11" ht="15.75" x14ac:dyDescent="0.2">
      <c r="A237" s="18" t="s">
        <v>167</v>
      </c>
      <c r="B237" s="19"/>
      <c r="C237" s="20" t="s">
        <v>33</v>
      </c>
      <c r="D237" s="21">
        <v>5</v>
      </c>
      <c r="E237" s="10">
        <v>15.4</v>
      </c>
      <c r="F237" s="11">
        <v>5</v>
      </c>
      <c r="G237" s="52">
        <v>630</v>
      </c>
      <c r="H237" s="53"/>
      <c r="I237" s="54"/>
      <c r="J237" s="22" t="str">
        <f t="shared" si="8"/>
        <v/>
      </c>
      <c r="K237" s="23" t="str">
        <f t="shared" si="9"/>
        <v/>
      </c>
    </row>
    <row r="238" spans="1:11" ht="15.75" x14ac:dyDescent="0.2">
      <c r="A238" s="18" t="s">
        <v>89</v>
      </c>
      <c r="B238" s="19"/>
      <c r="C238" s="20" t="s">
        <v>29</v>
      </c>
      <c r="D238" s="21">
        <v>50</v>
      </c>
      <c r="E238" s="10">
        <v>2.5499999999999998</v>
      </c>
      <c r="F238" s="11">
        <v>50</v>
      </c>
      <c r="G238" s="52">
        <v>2950</v>
      </c>
      <c r="H238" s="53"/>
      <c r="I238" s="54"/>
      <c r="J238" s="22" t="str">
        <f t="shared" si="8"/>
        <v/>
      </c>
      <c r="K238" s="23" t="str">
        <f t="shared" si="9"/>
        <v/>
      </c>
    </row>
    <row r="239" spans="1:11" ht="15.75" x14ac:dyDescent="0.2">
      <c r="A239" s="18" t="s">
        <v>168</v>
      </c>
      <c r="B239" s="19"/>
      <c r="C239" s="20" t="s">
        <v>36</v>
      </c>
      <c r="D239" s="21">
        <v>5</v>
      </c>
      <c r="E239" s="10">
        <v>18.350000000000001</v>
      </c>
      <c r="F239" s="11">
        <v>5</v>
      </c>
      <c r="G239" s="52">
        <v>155</v>
      </c>
      <c r="H239" s="53"/>
      <c r="I239" s="54"/>
      <c r="J239" s="22" t="str">
        <f t="shared" si="8"/>
        <v/>
      </c>
      <c r="K239" s="23" t="str">
        <f t="shared" si="9"/>
        <v/>
      </c>
    </row>
    <row r="240" spans="1:11" ht="15.75" x14ac:dyDescent="0.2">
      <c r="A240" s="18" t="s">
        <v>168</v>
      </c>
      <c r="B240" s="19"/>
      <c r="C240" s="20" t="s">
        <v>56</v>
      </c>
      <c r="D240" s="21">
        <v>5</v>
      </c>
      <c r="E240" s="10">
        <v>20.5</v>
      </c>
      <c r="F240" s="11">
        <v>5</v>
      </c>
      <c r="G240" s="52">
        <v>15</v>
      </c>
      <c r="H240" s="53"/>
      <c r="I240" s="54"/>
      <c r="J240" s="22" t="str">
        <f t="shared" si="8"/>
        <v/>
      </c>
      <c r="K240" s="23" t="str">
        <f t="shared" si="9"/>
        <v/>
      </c>
    </row>
    <row r="241" spans="1:11" ht="15.75" x14ac:dyDescent="0.2">
      <c r="A241" s="18" t="s">
        <v>169</v>
      </c>
      <c r="B241" s="19"/>
      <c r="C241" s="20" t="s">
        <v>34</v>
      </c>
      <c r="D241" s="21">
        <v>5</v>
      </c>
      <c r="E241" s="10">
        <v>16.95</v>
      </c>
      <c r="F241" s="11">
        <v>5</v>
      </c>
      <c r="G241" s="52">
        <v>260</v>
      </c>
      <c r="H241" s="53"/>
      <c r="I241" s="54"/>
      <c r="J241" s="22" t="str">
        <f t="shared" si="8"/>
        <v/>
      </c>
      <c r="K241" s="23" t="str">
        <f t="shared" si="9"/>
        <v/>
      </c>
    </row>
    <row r="242" spans="1:11" ht="15.75" x14ac:dyDescent="0.2">
      <c r="A242" s="18" t="s">
        <v>170</v>
      </c>
      <c r="B242" s="19"/>
      <c r="C242" s="20" t="s">
        <v>30</v>
      </c>
      <c r="D242" s="21">
        <v>50</v>
      </c>
      <c r="E242" s="10">
        <v>1.95</v>
      </c>
      <c r="F242" s="11">
        <v>50</v>
      </c>
      <c r="G242" s="52">
        <v>200</v>
      </c>
      <c r="H242" s="53"/>
      <c r="I242" s="54"/>
      <c r="J242" s="22" t="str">
        <f t="shared" si="8"/>
        <v/>
      </c>
      <c r="K242" s="23" t="str">
        <f t="shared" si="9"/>
        <v/>
      </c>
    </row>
    <row r="243" spans="1:11" ht="15.75" x14ac:dyDescent="0.2">
      <c r="A243" s="18" t="s">
        <v>170</v>
      </c>
      <c r="B243" s="19"/>
      <c r="C243" s="20" t="s">
        <v>70</v>
      </c>
      <c r="D243" s="21">
        <v>50</v>
      </c>
      <c r="E243" s="10">
        <v>2.25</v>
      </c>
      <c r="F243" s="11">
        <v>50</v>
      </c>
      <c r="G243" s="52">
        <v>1900</v>
      </c>
      <c r="H243" s="53"/>
      <c r="I243" s="54"/>
      <c r="J243" s="22" t="str">
        <f t="shared" si="8"/>
        <v/>
      </c>
      <c r="K243" s="23" t="str">
        <f t="shared" si="9"/>
        <v/>
      </c>
    </row>
    <row r="244" spans="1:11" ht="15.75" x14ac:dyDescent="0.2">
      <c r="A244" s="18" t="s">
        <v>170</v>
      </c>
      <c r="B244" s="19"/>
      <c r="C244" s="20" t="s">
        <v>71</v>
      </c>
      <c r="D244" s="21">
        <v>25</v>
      </c>
      <c r="E244" s="10">
        <v>2.95</v>
      </c>
      <c r="F244" s="11">
        <v>25</v>
      </c>
      <c r="G244" s="52">
        <v>975</v>
      </c>
      <c r="H244" s="53"/>
      <c r="I244" s="54"/>
      <c r="J244" s="22" t="str">
        <f t="shared" si="8"/>
        <v/>
      </c>
      <c r="K244" s="23" t="str">
        <f t="shared" si="9"/>
        <v/>
      </c>
    </row>
    <row r="245" spans="1:11" ht="15.75" x14ac:dyDescent="0.2">
      <c r="A245" s="18" t="s">
        <v>72</v>
      </c>
      <c r="B245" s="19"/>
      <c r="C245" s="20" t="s">
        <v>56</v>
      </c>
      <c r="D245" s="21">
        <v>5</v>
      </c>
      <c r="E245" s="10">
        <v>20.350000000000001</v>
      </c>
      <c r="F245" s="11">
        <v>5</v>
      </c>
      <c r="G245" s="52">
        <v>175</v>
      </c>
      <c r="H245" s="53"/>
      <c r="I245" s="54"/>
      <c r="J245" s="22" t="str">
        <f t="shared" si="8"/>
        <v/>
      </c>
      <c r="K245" s="23" t="str">
        <f t="shared" si="9"/>
        <v/>
      </c>
    </row>
    <row r="246" spans="1:11" ht="15.75" x14ac:dyDescent="0.2">
      <c r="A246" s="18" t="s">
        <v>72</v>
      </c>
      <c r="B246" s="19"/>
      <c r="C246" s="20" t="s">
        <v>97</v>
      </c>
      <c r="D246" s="21">
        <v>5</v>
      </c>
      <c r="E246" s="10">
        <v>21.85</v>
      </c>
      <c r="F246" s="11">
        <v>5</v>
      </c>
      <c r="G246" s="52">
        <v>10</v>
      </c>
      <c r="H246" s="53"/>
      <c r="I246" s="54"/>
      <c r="J246" s="22" t="str">
        <f t="shared" si="8"/>
        <v/>
      </c>
      <c r="K246" s="23" t="str">
        <f t="shared" si="9"/>
        <v/>
      </c>
    </row>
    <row r="247" spans="1:11" ht="15.75" x14ac:dyDescent="0.2">
      <c r="A247" s="18" t="s">
        <v>68</v>
      </c>
      <c r="B247" s="19"/>
      <c r="C247" s="20" t="s">
        <v>62</v>
      </c>
      <c r="D247" s="21">
        <v>5</v>
      </c>
      <c r="E247" s="10">
        <v>15.6</v>
      </c>
      <c r="F247" s="11">
        <v>5</v>
      </c>
      <c r="G247" s="52">
        <v>610</v>
      </c>
      <c r="H247" s="53"/>
      <c r="I247" s="54"/>
      <c r="J247" s="22" t="str">
        <f t="shared" si="8"/>
        <v/>
      </c>
      <c r="K247" s="23" t="str">
        <f t="shared" si="9"/>
        <v/>
      </c>
    </row>
    <row r="248" spans="1:11" ht="15.75" x14ac:dyDescent="0.2">
      <c r="A248" s="18" t="s">
        <v>171</v>
      </c>
      <c r="B248" s="19"/>
      <c r="C248" s="20" t="s">
        <v>35</v>
      </c>
      <c r="D248" s="21">
        <v>10</v>
      </c>
      <c r="E248" s="10">
        <v>8.25</v>
      </c>
      <c r="F248" s="11">
        <v>10</v>
      </c>
      <c r="G248" s="52">
        <v>560</v>
      </c>
      <c r="H248" s="53"/>
      <c r="I248" s="54"/>
      <c r="J248" s="22" t="str">
        <f t="shared" si="8"/>
        <v/>
      </c>
      <c r="K248" s="23" t="str">
        <f t="shared" si="9"/>
        <v/>
      </c>
    </row>
    <row r="249" spans="1:11" ht="15.75" x14ac:dyDescent="0.2">
      <c r="A249" s="18" t="s">
        <v>93</v>
      </c>
      <c r="B249" s="19"/>
      <c r="C249" s="20" t="s">
        <v>35</v>
      </c>
      <c r="D249" s="21">
        <v>10</v>
      </c>
      <c r="E249" s="10">
        <v>8.1999999999999993</v>
      </c>
      <c r="F249" s="11">
        <v>10</v>
      </c>
      <c r="G249" s="52">
        <v>1000</v>
      </c>
      <c r="H249" s="53"/>
      <c r="I249" s="54"/>
      <c r="J249" s="22" t="str">
        <f t="shared" si="8"/>
        <v/>
      </c>
      <c r="K249" s="23" t="str">
        <f t="shared" si="9"/>
        <v/>
      </c>
    </row>
    <row r="250" spans="1:11" ht="15.75" x14ac:dyDescent="0.2">
      <c r="A250" s="18" t="s">
        <v>90</v>
      </c>
      <c r="B250" s="19"/>
      <c r="C250" s="20" t="s">
        <v>33</v>
      </c>
      <c r="D250" s="21">
        <v>5</v>
      </c>
      <c r="E250" s="10">
        <v>15</v>
      </c>
      <c r="F250" s="11">
        <v>5</v>
      </c>
      <c r="G250" s="52">
        <v>50</v>
      </c>
      <c r="H250" s="53"/>
      <c r="I250" s="54"/>
      <c r="J250" s="22" t="str">
        <f t="shared" si="8"/>
        <v/>
      </c>
      <c r="K250" s="23" t="str">
        <f t="shared" si="9"/>
        <v/>
      </c>
    </row>
    <row r="251" spans="1:11" ht="15.75" x14ac:dyDescent="0.2">
      <c r="A251" s="18" t="s">
        <v>90</v>
      </c>
      <c r="B251" s="19"/>
      <c r="C251" s="20" t="s">
        <v>34</v>
      </c>
      <c r="D251" s="21">
        <v>5</v>
      </c>
      <c r="E251" s="10">
        <v>16.600000000000001</v>
      </c>
      <c r="F251" s="11">
        <v>5</v>
      </c>
      <c r="G251" s="52">
        <v>160</v>
      </c>
      <c r="H251" s="53"/>
      <c r="I251" s="54"/>
      <c r="J251" s="22" t="str">
        <f t="shared" si="8"/>
        <v/>
      </c>
      <c r="K251" s="23" t="str">
        <f t="shared" si="9"/>
        <v/>
      </c>
    </row>
    <row r="252" spans="1:11" ht="15.75" x14ac:dyDescent="0.2">
      <c r="A252" s="18" t="s">
        <v>90</v>
      </c>
      <c r="B252" s="19"/>
      <c r="C252" s="20" t="s">
        <v>36</v>
      </c>
      <c r="D252" s="21">
        <v>5</v>
      </c>
      <c r="E252" s="10">
        <v>18.850000000000001</v>
      </c>
      <c r="F252" s="11">
        <v>5</v>
      </c>
      <c r="G252" s="52">
        <v>130</v>
      </c>
      <c r="H252" s="53"/>
      <c r="I252" s="54"/>
      <c r="J252" s="22" t="str">
        <f t="shared" si="8"/>
        <v/>
      </c>
      <c r="K252" s="23" t="str">
        <f t="shared" si="9"/>
        <v/>
      </c>
    </row>
    <row r="253" spans="1:11" ht="15.75" x14ac:dyDescent="0.2">
      <c r="A253" s="18" t="s">
        <v>90</v>
      </c>
      <c r="B253" s="19"/>
      <c r="C253" s="20" t="s">
        <v>56</v>
      </c>
      <c r="D253" s="21">
        <v>5</v>
      </c>
      <c r="E253" s="10">
        <v>20.350000000000001</v>
      </c>
      <c r="F253" s="11">
        <v>5</v>
      </c>
      <c r="G253" s="52">
        <v>845</v>
      </c>
      <c r="H253" s="53"/>
      <c r="I253" s="54"/>
      <c r="J253" s="22" t="str">
        <f t="shared" si="8"/>
        <v/>
      </c>
      <c r="K253" s="23" t="str">
        <f t="shared" si="9"/>
        <v/>
      </c>
    </row>
  </sheetData>
  <sheetProtection password="EFA7" sheet="1" objects="1" scenarios="1" selectLockedCells="1" autoFilter="0"/>
  <autoFilter ref="A24:K253">
    <filterColumn colId="0" showButton="0"/>
  </autoFilter>
  <mergeCells count="34">
    <mergeCell ref="A2:K2"/>
    <mergeCell ref="J5:K5"/>
    <mergeCell ref="A3:K3"/>
    <mergeCell ref="J4:K4"/>
    <mergeCell ref="B4:H4"/>
    <mergeCell ref="B5:H5"/>
    <mergeCell ref="B18:C18"/>
    <mergeCell ref="B13:H13"/>
    <mergeCell ref="B17:C17"/>
    <mergeCell ref="B9:C9"/>
    <mergeCell ref="J10:K11"/>
    <mergeCell ref="I12:I19"/>
    <mergeCell ref="J6:K6"/>
    <mergeCell ref="J7:K9"/>
    <mergeCell ref="B6:H6"/>
    <mergeCell ref="I7:I9"/>
    <mergeCell ref="B7:C7"/>
    <mergeCell ref="F7:H7"/>
    <mergeCell ref="A24:B24"/>
    <mergeCell ref="I10:I11"/>
    <mergeCell ref="B19:C19"/>
    <mergeCell ref="E19:H19"/>
    <mergeCell ref="B15:H15"/>
    <mergeCell ref="B16:C16"/>
    <mergeCell ref="F16:H16"/>
    <mergeCell ref="B14:H14"/>
    <mergeCell ref="E11:H12"/>
    <mergeCell ref="E22:K22"/>
    <mergeCell ref="A20:D22"/>
    <mergeCell ref="E20:K21"/>
    <mergeCell ref="A23:K23"/>
    <mergeCell ref="E10:H10"/>
    <mergeCell ref="B10:C10"/>
    <mergeCell ref="J12:K19"/>
  </mergeCells>
  <conditionalFormatting sqref="A25:A253">
    <cfRule type="expression" dxfId="2" priority="1">
      <formula>COUNTIF(A$23:A25,A25)=1</formula>
    </cfRule>
  </conditionalFormatting>
  <conditionalFormatting sqref="C25:C253">
    <cfRule type="expression" dxfId="1" priority="145">
      <formula>IF(#REF!&lt;&gt;"yes",TRUE,FALSE)</formula>
    </cfRule>
  </conditionalFormatting>
  <conditionalFormatting sqref="H25:K253">
    <cfRule type="expression" dxfId="0" priority="59">
      <formula>ISNUMBER($H25)</formula>
    </cfRule>
  </conditionalFormatting>
  <conditionalFormatting sqref="B25:B253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xWindow="262" yWindow="306" count="5">
    <dataValidation type="date" operator="greaterThanOrEqual" allowBlank="1" showInputMessage="1" showErrorMessage="1" error="Order Date must be today or after" prompt="Order Date must be today or after" sqref="J4">
      <formula1>TODAY()</formula1>
    </dataValidation>
    <dataValidation type="date" operator="greaterThan" allowBlank="1" showInputMessage="1" showErrorMessage="1" error="Ship Date must be after today" prompt="Ship Date must be after today" sqref="J5">
      <formula1>TODAY()</formula1>
    </dataValidation>
    <dataValidation type="textLength" operator="equal" allowBlank="1" showInputMessage="1" showErrorMessage="1" error="Please use a 2 character code. i.e. AL for Alabama, KY for Kentucky, etc." sqref="E16 E7">
      <formula1>2</formula1>
    </dataValidation>
    <dataValidation allowBlank="1" showInputMessage="1" showErrorMessage="1" error="Please order in bundle quantities" sqref="I25:I253"/>
    <dataValidation type="whole" allowBlank="1" showInputMessage="1" showErrorMessage="1" error="Please order at least the Whls Qty." sqref="H25:H253">
      <formula1>F25</formula1>
      <formula2>999999999999999000000</formula2>
    </dataValidation>
  </dataValidations>
  <printOptions horizontalCentered="1"/>
  <pageMargins left="0.25" right="0.25" top="0.25" bottom="0.6" header="0.25" footer="0.25"/>
  <pageSetup scale="52" fitToHeight="0" orientation="portrait" r:id="rId1"/>
  <headerFooter>
    <oddFooter>&amp;LPage
&amp;P of &amp;N&amp;CHeritage Seedlings &amp;&amp; Liners, inc.
4194 - 71st AVE SE
Salem OR 97317&amp;RPhone: 503-585-9835 Fax: 503-371-9688
http://heritageseedlings.com
Sales@heritageseedlings.com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9525</xdr:rowOff>
                  </from>
                  <to>
                    <xdr:col>12</xdr:col>
                    <xdr:colOff>9525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47625</xdr:rowOff>
                  </from>
                  <to>
                    <xdr:col>11</xdr:col>
                    <xdr:colOff>438150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Heritage Seedlings Order Form</vt:lpstr>
      <vt:lpstr>'Heritage Seedlings Order Form'!Print_Area</vt:lpstr>
      <vt:lpstr>'Heritage Seedlings Order Form'!Print_Titles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Odenthal</dc:creator>
  <cp:lastModifiedBy>Anthony Odenthal</cp:lastModifiedBy>
  <cp:lastPrinted>2022-01-26T18:30:18Z</cp:lastPrinted>
  <dcterms:created xsi:type="dcterms:W3CDTF">2011-11-16T17:44:13Z</dcterms:created>
  <dcterms:modified xsi:type="dcterms:W3CDTF">2025-04-16T18:04:32Z</dcterms:modified>
</cp:coreProperties>
</file>