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workbookProtection workbookPassword="EFA7" lockStructure="1"/>
  <bookViews>
    <workbookView xWindow="75" yWindow="495" windowWidth="15480" windowHeight="7350" tabRatio="537" firstSheet="1" activeTab="1"/>
  </bookViews>
  <sheets>
    <sheet name="ICC GRID" sheetId="1" state="hidden" r:id="rId1"/>
    <sheet name="Heritage Seedlings Order Form" sheetId="13" r:id="rId2"/>
  </sheets>
  <definedNames>
    <definedName name="_xlnm._FilterDatabase" localSheetId="1" hidden="1">'Heritage Seedlings Order Form'!$A$24:$L$217</definedName>
    <definedName name="_xlnm._FilterDatabase" localSheetId="0" hidden="1">'ICC GRID'!$A$1:$I$907</definedName>
    <definedName name="_xlnm.Print_Area" localSheetId="1">'Heritage Seedlings Order Form'!$A$1:$L$217</definedName>
    <definedName name="_xlnm.Print_Titles" localSheetId="1">'Heritage Seedlings Order Form'!$23:$24</definedName>
  </definedNames>
  <calcPr calcId="145621"/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3" i="1"/>
  <c r="H3" i="1"/>
  <c r="I3" i="1"/>
  <c r="A26" i="13" l="1"/>
  <c r="C26" i="13"/>
  <c r="D26" i="13"/>
  <c r="E26" i="13"/>
  <c r="F26" i="13"/>
  <c r="I26" i="13"/>
  <c r="J26" i="13"/>
  <c r="K26" i="13"/>
  <c r="L26" i="13"/>
  <c r="A27" i="13"/>
  <c r="C27" i="13"/>
  <c r="D27" i="13"/>
  <c r="E27" i="13"/>
  <c r="F27" i="13"/>
  <c r="I27" i="13"/>
  <c r="K27" i="13" s="1"/>
  <c r="J27" i="13"/>
  <c r="L27" i="13"/>
  <c r="A28" i="13"/>
  <c r="C28" i="13"/>
  <c r="D28" i="13"/>
  <c r="E28" i="13"/>
  <c r="F28" i="13"/>
  <c r="I28" i="13"/>
  <c r="J28" i="13"/>
  <c r="K28" i="13"/>
  <c r="L28" i="13"/>
  <c r="A29" i="13"/>
  <c r="C29" i="13"/>
  <c r="D29" i="13"/>
  <c r="E29" i="13"/>
  <c r="F29" i="13"/>
  <c r="I29" i="13"/>
  <c r="J29" i="13"/>
  <c r="K29" i="13"/>
  <c r="L29" i="13"/>
  <c r="A30" i="13"/>
  <c r="C30" i="13"/>
  <c r="D30" i="13"/>
  <c r="E30" i="13"/>
  <c r="F30" i="13"/>
  <c r="I30" i="13"/>
  <c r="J30" i="13"/>
  <c r="K30" i="13"/>
  <c r="L30" i="13"/>
  <c r="A31" i="13"/>
  <c r="C31" i="13"/>
  <c r="D31" i="13"/>
  <c r="E31" i="13"/>
  <c r="F31" i="13"/>
  <c r="I31" i="13"/>
  <c r="J31" i="13"/>
  <c r="K31" i="13"/>
  <c r="L31" i="13"/>
  <c r="A32" i="13"/>
  <c r="C32" i="13"/>
  <c r="D32" i="13"/>
  <c r="E32" i="13"/>
  <c r="F32" i="13"/>
  <c r="I32" i="13"/>
  <c r="J32" i="13"/>
  <c r="K32" i="13"/>
  <c r="L32" i="13"/>
  <c r="A33" i="13"/>
  <c r="C33" i="13"/>
  <c r="D33" i="13"/>
  <c r="E33" i="13"/>
  <c r="F33" i="13"/>
  <c r="I33" i="13"/>
  <c r="J33" i="13"/>
  <c r="K33" i="13"/>
  <c r="L33" i="13"/>
  <c r="A34" i="13"/>
  <c r="C34" i="13"/>
  <c r="D34" i="13"/>
  <c r="E34" i="13"/>
  <c r="F34" i="13"/>
  <c r="I34" i="13"/>
  <c r="J34" i="13"/>
  <c r="K34" i="13"/>
  <c r="L34" i="13"/>
  <c r="A35" i="13"/>
  <c r="C35" i="13"/>
  <c r="D35" i="13"/>
  <c r="E35" i="13"/>
  <c r="F35" i="13"/>
  <c r="I35" i="13"/>
  <c r="J35" i="13"/>
  <c r="K35" i="13"/>
  <c r="L35" i="13"/>
  <c r="A36" i="13"/>
  <c r="C36" i="13"/>
  <c r="D36" i="13"/>
  <c r="E36" i="13"/>
  <c r="F36" i="13"/>
  <c r="I36" i="13"/>
  <c r="J36" i="13"/>
  <c r="K36" i="13"/>
  <c r="L36" i="13"/>
  <c r="A37" i="13"/>
  <c r="C37" i="13"/>
  <c r="D37" i="13"/>
  <c r="E37" i="13"/>
  <c r="F37" i="13"/>
  <c r="I37" i="13"/>
  <c r="J37" i="13"/>
  <c r="K37" i="13"/>
  <c r="L37" i="13"/>
  <c r="A38" i="13"/>
  <c r="C38" i="13"/>
  <c r="D38" i="13"/>
  <c r="E38" i="13"/>
  <c r="F38" i="13"/>
  <c r="I38" i="13"/>
  <c r="J38" i="13"/>
  <c r="K38" i="13"/>
  <c r="L38" i="13"/>
  <c r="A39" i="13"/>
  <c r="C39" i="13"/>
  <c r="D39" i="13"/>
  <c r="E39" i="13"/>
  <c r="F39" i="13"/>
  <c r="I39" i="13"/>
  <c r="J39" i="13"/>
  <c r="K39" i="13"/>
  <c r="L39" i="13"/>
  <c r="A40" i="13"/>
  <c r="C40" i="13"/>
  <c r="D40" i="13"/>
  <c r="E40" i="13"/>
  <c r="F40" i="13"/>
  <c r="I40" i="13"/>
  <c r="J40" i="13"/>
  <c r="K40" i="13"/>
  <c r="L40" i="13"/>
  <c r="A41" i="13"/>
  <c r="C41" i="13"/>
  <c r="D41" i="13"/>
  <c r="E41" i="13"/>
  <c r="F41" i="13"/>
  <c r="I41" i="13"/>
  <c r="J41" i="13"/>
  <c r="K41" i="13"/>
  <c r="L41" i="13"/>
  <c r="A42" i="13"/>
  <c r="C42" i="13"/>
  <c r="D42" i="13"/>
  <c r="E42" i="13"/>
  <c r="F42" i="13"/>
  <c r="I42" i="13"/>
  <c r="J42" i="13"/>
  <c r="K42" i="13"/>
  <c r="L42" i="13"/>
  <c r="A43" i="13"/>
  <c r="C43" i="13"/>
  <c r="D43" i="13"/>
  <c r="E43" i="13"/>
  <c r="F43" i="13"/>
  <c r="I43" i="13"/>
  <c r="J43" i="13"/>
  <c r="K43" i="13"/>
  <c r="L43" i="13"/>
  <c r="A44" i="13"/>
  <c r="C44" i="13"/>
  <c r="D44" i="13"/>
  <c r="E44" i="13"/>
  <c r="F44" i="13"/>
  <c r="I44" i="13"/>
  <c r="J44" i="13"/>
  <c r="K44" i="13"/>
  <c r="L44" i="13"/>
  <c r="A45" i="13"/>
  <c r="C45" i="13"/>
  <c r="D45" i="13"/>
  <c r="E45" i="13"/>
  <c r="F45" i="13"/>
  <c r="I45" i="13"/>
  <c r="J45" i="13"/>
  <c r="K45" i="13"/>
  <c r="L45" i="13"/>
  <c r="A46" i="13"/>
  <c r="C46" i="13"/>
  <c r="D46" i="13"/>
  <c r="E46" i="13"/>
  <c r="F46" i="13"/>
  <c r="I46" i="13"/>
  <c r="J46" i="13"/>
  <c r="K46" i="13"/>
  <c r="L46" i="13"/>
  <c r="A47" i="13"/>
  <c r="C47" i="13"/>
  <c r="D47" i="13"/>
  <c r="E47" i="13"/>
  <c r="F47" i="13"/>
  <c r="I47" i="13"/>
  <c r="J47" i="13"/>
  <c r="K47" i="13"/>
  <c r="L47" i="13"/>
  <c r="A48" i="13"/>
  <c r="C48" i="13"/>
  <c r="D48" i="13"/>
  <c r="E48" i="13"/>
  <c r="F48" i="13"/>
  <c r="I48" i="13"/>
  <c r="J48" i="13"/>
  <c r="K48" i="13"/>
  <c r="L48" i="13"/>
  <c r="A49" i="13"/>
  <c r="C49" i="13"/>
  <c r="D49" i="13"/>
  <c r="E49" i="13"/>
  <c r="F49" i="13"/>
  <c r="I49" i="13"/>
  <c r="J49" i="13"/>
  <c r="K49" i="13"/>
  <c r="L49" i="13"/>
  <c r="A50" i="13"/>
  <c r="C50" i="13"/>
  <c r="D50" i="13"/>
  <c r="E50" i="13"/>
  <c r="F50" i="13"/>
  <c r="I50" i="13"/>
  <c r="J50" i="13"/>
  <c r="K50" i="13"/>
  <c r="L50" i="13"/>
  <c r="A51" i="13"/>
  <c r="C51" i="13"/>
  <c r="D51" i="13"/>
  <c r="E51" i="13"/>
  <c r="F51" i="13"/>
  <c r="I51" i="13"/>
  <c r="J51" i="13"/>
  <c r="K51" i="13"/>
  <c r="L51" i="13"/>
  <c r="A52" i="13"/>
  <c r="C52" i="13"/>
  <c r="D52" i="13"/>
  <c r="E52" i="13"/>
  <c r="F52" i="13"/>
  <c r="I52" i="13"/>
  <c r="J52" i="13"/>
  <c r="K52" i="13" s="1"/>
  <c r="L52" i="13"/>
  <c r="A53" i="13"/>
  <c r="C53" i="13"/>
  <c r="D53" i="13"/>
  <c r="E53" i="13"/>
  <c r="F53" i="13"/>
  <c r="I53" i="13"/>
  <c r="J53" i="13"/>
  <c r="K53" i="13" s="1"/>
  <c r="L53" i="13"/>
  <c r="A54" i="13"/>
  <c r="C54" i="13"/>
  <c r="D54" i="13"/>
  <c r="E54" i="13"/>
  <c r="F54" i="13"/>
  <c r="I54" i="13"/>
  <c r="J54" i="13"/>
  <c r="K54" i="13"/>
  <c r="L54" i="13"/>
  <c r="A55" i="13"/>
  <c r="C55" i="13"/>
  <c r="D55" i="13"/>
  <c r="E55" i="13"/>
  <c r="F55" i="13"/>
  <c r="I55" i="13"/>
  <c r="J55" i="13"/>
  <c r="K55" i="13"/>
  <c r="L55" i="13"/>
  <c r="A56" i="13"/>
  <c r="C56" i="13"/>
  <c r="D56" i="13"/>
  <c r="E56" i="13"/>
  <c r="F56" i="13"/>
  <c r="I56" i="13"/>
  <c r="J56" i="13"/>
  <c r="K56" i="13"/>
  <c r="L56" i="13"/>
  <c r="A57" i="13"/>
  <c r="C57" i="13"/>
  <c r="D57" i="13"/>
  <c r="E57" i="13"/>
  <c r="F57" i="13"/>
  <c r="I57" i="13"/>
  <c r="J57" i="13"/>
  <c r="K57" i="13"/>
  <c r="L57" i="13"/>
  <c r="A58" i="13"/>
  <c r="C58" i="13"/>
  <c r="D58" i="13"/>
  <c r="E58" i="13"/>
  <c r="F58" i="13"/>
  <c r="I58" i="13"/>
  <c r="J58" i="13"/>
  <c r="K58" i="13"/>
  <c r="L58" i="13"/>
  <c r="A59" i="13"/>
  <c r="C59" i="13"/>
  <c r="D59" i="13"/>
  <c r="E59" i="13"/>
  <c r="F59" i="13"/>
  <c r="I59" i="13"/>
  <c r="J59" i="13"/>
  <c r="K59" i="13"/>
  <c r="L59" i="13"/>
  <c r="A60" i="13"/>
  <c r="C60" i="13"/>
  <c r="D60" i="13"/>
  <c r="E60" i="13"/>
  <c r="F60" i="13"/>
  <c r="I60" i="13"/>
  <c r="J60" i="13"/>
  <c r="K60" i="13"/>
  <c r="L60" i="13"/>
  <c r="A61" i="13"/>
  <c r="C61" i="13"/>
  <c r="D61" i="13"/>
  <c r="E61" i="13"/>
  <c r="F61" i="13"/>
  <c r="I61" i="13"/>
  <c r="J61" i="13"/>
  <c r="K61" i="13"/>
  <c r="L61" i="13"/>
  <c r="A62" i="13"/>
  <c r="C62" i="13"/>
  <c r="D62" i="13"/>
  <c r="E62" i="13"/>
  <c r="F62" i="13"/>
  <c r="I62" i="13"/>
  <c r="J62" i="13"/>
  <c r="K62" i="13"/>
  <c r="L62" i="13"/>
  <c r="A63" i="13"/>
  <c r="C63" i="13"/>
  <c r="D63" i="13"/>
  <c r="E63" i="13"/>
  <c r="F63" i="13"/>
  <c r="I63" i="13"/>
  <c r="J63" i="13"/>
  <c r="K63" i="13"/>
  <c r="L63" i="13"/>
  <c r="A64" i="13"/>
  <c r="C64" i="13"/>
  <c r="D64" i="13"/>
  <c r="E64" i="13"/>
  <c r="F64" i="13"/>
  <c r="I64" i="13"/>
  <c r="J64" i="13"/>
  <c r="K64" i="13"/>
  <c r="L64" i="13"/>
  <c r="A65" i="13"/>
  <c r="C65" i="13"/>
  <c r="D65" i="13"/>
  <c r="E65" i="13"/>
  <c r="F65" i="13"/>
  <c r="I65" i="13"/>
  <c r="J65" i="13"/>
  <c r="K65" i="13"/>
  <c r="L65" i="13"/>
  <c r="A66" i="13"/>
  <c r="C66" i="13"/>
  <c r="D66" i="13"/>
  <c r="E66" i="13"/>
  <c r="F66" i="13"/>
  <c r="I66" i="13"/>
  <c r="J66" i="13"/>
  <c r="K66" i="13"/>
  <c r="L66" i="13"/>
  <c r="A67" i="13"/>
  <c r="C67" i="13"/>
  <c r="D67" i="13"/>
  <c r="E67" i="13"/>
  <c r="F67" i="13"/>
  <c r="I67" i="13"/>
  <c r="J67" i="13"/>
  <c r="K67" i="13"/>
  <c r="L67" i="13"/>
  <c r="A68" i="13"/>
  <c r="C68" i="13"/>
  <c r="D68" i="13"/>
  <c r="E68" i="13"/>
  <c r="F68" i="13"/>
  <c r="I68" i="13"/>
  <c r="J68" i="13"/>
  <c r="K68" i="13"/>
  <c r="L68" i="13"/>
  <c r="A69" i="13"/>
  <c r="C69" i="13"/>
  <c r="D69" i="13"/>
  <c r="E69" i="13"/>
  <c r="F69" i="13"/>
  <c r="I69" i="13"/>
  <c r="J69" i="13"/>
  <c r="K69" i="13"/>
  <c r="L69" i="13"/>
  <c r="A70" i="13"/>
  <c r="C70" i="13"/>
  <c r="D70" i="13"/>
  <c r="E70" i="13"/>
  <c r="F70" i="13"/>
  <c r="I70" i="13"/>
  <c r="J70" i="13"/>
  <c r="K70" i="13"/>
  <c r="L70" i="13"/>
  <c r="A71" i="13"/>
  <c r="C71" i="13"/>
  <c r="D71" i="13"/>
  <c r="E71" i="13"/>
  <c r="F71" i="13"/>
  <c r="I71" i="13"/>
  <c r="J71" i="13"/>
  <c r="K71" i="13"/>
  <c r="L71" i="13"/>
  <c r="A72" i="13"/>
  <c r="C72" i="13"/>
  <c r="D72" i="13"/>
  <c r="E72" i="13"/>
  <c r="F72" i="13"/>
  <c r="I72" i="13"/>
  <c r="J72" i="13"/>
  <c r="K72" i="13"/>
  <c r="L72" i="13"/>
  <c r="A73" i="13"/>
  <c r="C73" i="13"/>
  <c r="D73" i="13"/>
  <c r="E73" i="13"/>
  <c r="F73" i="13"/>
  <c r="I73" i="13"/>
  <c r="J73" i="13"/>
  <c r="K73" i="13"/>
  <c r="L73" i="13"/>
  <c r="A74" i="13"/>
  <c r="C74" i="13"/>
  <c r="D74" i="13"/>
  <c r="E74" i="13"/>
  <c r="F74" i="13"/>
  <c r="I74" i="13"/>
  <c r="J74" i="13"/>
  <c r="K74" i="13"/>
  <c r="L74" i="13"/>
  <c r="A75" i="13"/>
  <c r="C75" i="13"/>
  <c r="D75" i="13"/>
  <c r="E75" i="13"/>
  <c r="F75" i="13"/>
  <c r="I75" i="13"/>
  <c r="J75" i="13"/>
  <c r="K75" i="13"/>
  <c r="L75" i="13"/>
  <c r="A76" i="13"/>
  <c r="C76" i="13"/>
  <c r="D76" i="13"/>
  <c r="E76" i="13"/>
  <c r="F76" i="13"/>
  <c r="I76" i="13"/>
  <c r="J76" i="13"/>
  <c r="K76" i="13"/>
  <c r="L76" i="13"/>
  <c r="A77" i="13"/>
  <c r="C77" i="13"/>
  <c r="D77" i="13"/>
  <c r="E77" i="13"/>
  <c r="F77" i="13"/>
  <c r="I77" i="13"/>
  <c r="J77" i="13"/>
  <c r="K77" i="13"/>
  <c r="L77" i="13"/>
  <c r="A78" i="13"/>
  <c r="C78" i="13"/>
  <c r="D78" i="13"/>
  <c r="E78" i="13"/>
  <c r="F78" i="13"/>
  <c r="I78" i="13"/>
  <c r="J78" i="13"/>
  <c r="K78" i="13"/>
  <c r="L78" i="13"/>
  <c r="A79" i="13"/>
  <c r="C79" i="13"/>
  <c r="D79" i="13"/>
  <c r="E79" i="13"/>
  <c r="F79" i="13"/>
  <c r="I79" i="13"/>
  <c r="J79" i="13"/>
  <c r="K79" i="13"/>
  <c r="L79" i="13"/>
  <c r="A80" i="13"/>
  <c r="C80" i="13"/>
  <c r="D80" i="13"/>
  <c r="E80" i="13"/>
  <c r="F80" i="13"/>
  <c r="I80" i="13"/>
  <c r="J80" i="13"/>
  <c r="K80" i="13"/>
  <c r="L80" i="13"/>
  <c r="A81" i="13"/>
  <c r="C81" i="13"/>
  <c r="D81" i="13"/>
  <c r="E81" i="13"/>
  <c r="F81" i="13"/>
  <c r="I81" i="13"/>
  <c r="J81" i="13"/>
  <c r="K81" i="13"/>
  <c r="L81" i="13"/>
  <c r="A82" i="13"/>
  <c r="C82" i="13"/>
  <c r="D82" i="13"/>
  <c r="E82" i="13"/>
  <c r="F82" i="13"/>
  <c r="I82" i="13"/>
  <c r="J82" i="13"/>
  <c r="K82" i="13"/>
  <c r="L82" i="13"/>
  <c r="A83" i="13"/>
  <c r="C83" i="13"/>
  <c r="D83" i="13"/>
  <c r="E83" i="13"/>
  <c r="F83" i="13"/>
  <c r="I83" i="13"/>
  <c r="J83" i="13"/>
  <c r="K83" i="13"/>
  <c r="L83" i="13"/>
  <c r="A84" i="13"/>
  <c r="C84" i="13"/>
  <c r="D84" i="13"/>
  <c r="E84" i="13"/>
  <c r="F84" i="13"/>
  <c r="I84" i="13"/>
  <c r="J84" i="13"/>
  <c r="K84" i="13"/>
  <c r="L84" i="13"/>
  <c r="A85" i="13"/>
  <c r="C85" i="13"/>
  <c r="D85" i="13"/>
  <c r="E85" i="13"/>
  <c r="F85" i="13"/>
  <c r="I85" i="13"/>
  <c r="J85" i="13"/>
  <c r="K85" i="13"/>
  <c r="L85" i="13"/>
  <c r="A86" i="13"/>
  <c r="C86" i="13"/>
  <c r="D86" i="13"/>
  <c r="E86" i="13"/>
  <c r="F86" i="13"/>
  <c r="I86" i="13"/>
  <c r="J86" i="13"/>
  <c r="K86" i="13"/>
  <c r="L86" i="13"/>
  <c r="A87" i="13"/>
  <c r="C87" i="13"/>
  <c r="D87" i="13"/>
  <c r="E87" i="13"/>
  <c r="F87" i="13"/>
  <c r="I87" i="13"/>
  <c r="J87" i="13"/>
  <c r="K87" i="13"/>
  <c r="L87" i="13"/>
  <c r="A88" i="13"/>
  <c r="C88" i="13"/>
  <c r="D88" i="13"/>
  <c r="E88" i="13"/>
  <c r="F88" i="13"/>
  <c r="I88" i="13"/>
  <c r="J88" i="13"/>
  <c r="K88" i="13"/>
  <c r="L88" i="13"/>
  <c r="A89" i="13"/>
  <c r="C89" i="13"/>
  <c r="D89" i="13"/>
  <c r="E89" i="13"/>
  <c r="F89" i="13"/>
  <c r="I89" i="13"/>
  <c r="J89" i="13"/>
  <c r="K89" i="13"/>
  <c r="L89" i="13"/>
  <c r="A90" i="13"/>
  <c r="C90" i="13"/>
  <c r="D90" i="13"/>
  <c r="E90" i="13"/>
  <c r="F90" i="13"/>
  <c r="I90" i="13"/>
  <c r="J90" i="13"/>
  <c r="K90" i="13"/>
  <c r="L90" i="13"/>
  <c r="A91" i="13"/>
  <c r="C91" i="13"/>
  <c r="D91" i="13"/>
  <c r="E91" i="13"/>
  <c r="F91" i="13"/>
  <c r="I91" i="13"/>
  <c r="J91" i="13"/>
  <c r="K91" i="13"/>
  <c r="L91" i="13"/>
  <c r="A92" i="13"/>
  <c r="C92" i="13"/>
  <c r="D92" i="13"/>
  <c r="E92" i="13"/>
  <c r="F92" i="13"/>
  <c r="I92" i="13"/>
  <c r="J92" i="13"/>
  <c r="K92" i="13"/>
  <c r="L92" i="13"/>
  <c r="A93" i="13"/>
  <c r="C93" i="13"/>
  <c r="D93" i="13"/>
  <c r="E93" i="13"/>
  <c r="F93" i="13"/>
  <c r="I93" i="13"/>
  <c r="J93" i="13"/>
  <c r="K93" i="13"/>
  <c r="L93" i="13"/>
  <c r="A94" i="13"/>
  <c r="C94" i="13"/>
  <c r="D94" i="13"/>
  <c r="E94" i="13"/>
  <c r="F94" i="13"/>
  <c r="I94" i="13"/>
  <c r="J94" i="13"/>
  <c r="K94" i="13"/>
  <c r="L94" i="13"/>
  <c r="A95" i="13"/>
  <c r="C95" i="13"/>
  <c r="D95" i="13"/>
  <c r="E95" i="13"/>
  <c r="F95" i="13"/>
  <c r="I95" i="13"/>
  <c r="J95" i="13"/>
  <c r="K95" i="13"/>
  <c r="L95" i="13"/>
  <c r="A96" i="13"/>
  <c r="C96" i="13"/>
  <c r="D96" i="13"/>
  <c r="E96" i="13"/>
  <c r="F96" i="13"/>
  <c r="I96" i="13"/>
  <c r="J96" i="13"/>
  <c r="K96" i="13"/>
  <c r="L96" i="13"/>
  <c r="A97" i="13"/>
  <c r="C97" i="13"/>
  <c r="D97" i="13"/>
  <c r="E97" i="13"/>
  <c r="F97" i="13"/>
  <c r="I97" i="13"/>
  <c r="J97" i="13"/>
  <c r="K97" i="13"/>
  <c r="L97" i="13"/>
  <c r="A98" i="13"/>
  <c r="C98" i="13"/>
  <c r="D98" i="13"/>
  <c r="E98" i="13"/>
  <c r="F98" i="13"/>
  <c r="I98" i="13"/>
  <c r="J98" i="13"/>
  <c r="K98" i="13"/>
  <c r="L98" i="13"/>
  <c r="A99" i="13"/>
  <c r="C99" i="13"/>
  <c r="D99" i="13"/>
  <c r="E99" i="13"/>
  <c r="F99" i="13"/>
  <c r="I99" i="13"/>
  <c r="J99" i="13"/>
  <c r="K99" i="13"/>
  <c r="L99" i="13"/>
  <c r="A100" i="13"/>
  <c r="C100" i="13"/>
  <c r="D100" i="13"/>
  <c r="E100" i="13"/>
  <c r="F100" i="13"/>
  <c r="I100" i="13"/>
  <c r="J100" i="13"/>
  <c r="K100" i="13"/>
  <c r="L100" i="13"/>
  <c r="A101" i="13"/>
  <c r="C101" i="13"/>
  <c r="D101" i="13"/>
  <c r="E101" i="13"/>
  <c r="F101" i="13"/>
  <c r="I101" i="13"/>
  <c r="J101" i="13"/>
  <c r="K101" i="13"/>
  <c r="L101" i="13"/>
  <c r="A102" i="13"/>
  <c r="C102" i="13"/>
  <c r="D102" i="13"/>
  <c r="E102" i="13"/>
  <c r="F102" i="13"/>
  <c r="I102" i="13"/>
  <c r="J102" i="13"/>
  <c r="K102" i="13"/>
  <c r="L102" i="13"/>
  <c r="A103" i="13"/>
  <c r="C103" i="13"/>
  <c r="D103" i="13"/>
  <c r="E103" i="13"/>
  <c r="F103" i="13"/>
  <c r="I103" i="13"/>
  <c r="J103" i="13"/>
  <c r="K103" i="13"/>
  <c r="L103" i="13"/>
  <c r="A104" i="13"/>
  <c r="C104" i="13"/>
  <c r="D104" i="13"/>
  <c r="E104" i="13"/>
  <c r="F104" i="13"/>
  <c r="I104" i="13"/>
  <c r="J104" i="13"/>
  <c r="K104" i="13"/>
  <c r="L104" i="13"/>
  <c r="A105" i="13"/>
  <c r="C105" i="13"/>
  <c r="D105" i="13"/>
  <c r="E105" i="13"/>
  <c r="F105" i="13"/>
  <c r="I105" i="13"/>
  <c r="J105" i="13"/>
  <c r="K105" i="13"/>
  <c r="L105" i="13"/>
  <c r="A106" i="13"/>
  <c r="C106" i="13"/>
  <c r="D106" i="13"/>
  <c r="E106" i="13"/>
  <c r="F106" i="13"/>
  <c r="I106" i="13"/>
  <c r="J106" i="13"/>
  <c r="K106" i="13"/>
  <c r="L106" i="13"/>
  <c r="A107" i="13"/>
  <c r="C107" i="13"/>
  <c r="D107" i="13"/>
  <c r="E107" i="13"/>
  <c r="F107" i="13"/>
  <c r="I107" i="13"/>
  <c r="J107" i="13"/>
  <c r="K107" i="13"/>
  <c r="L107" i="13"/>
  <c r="A108" i="13"/>
  <c r="C108" i="13"/>
  <c r="D108" i="13"/>
  <c r="E108" i="13"/>
  <c r="F108" i="13"/>
  <c r="I108" i="13"/>
  <c r="J108" i="13"/>
  <c r="K108" i="13"/>
  <c r="L108" i="13"/>
  <c r="A109" i="13"/>
  <c r="C109" i="13"/>
  <c r="D109" i="13"/>
  <c r="E109" i="13"/>
  <c r="F109" i="13"/>
  <c r="I109" i="13"/>
  <c r="J109" i="13"/>
  <c r="K109" i="13"/>
  <c r="L109" i="13"/>
  <c r="A110" i="13"/>
  <c r="C110" i="13"/>
  <c r="D110" i="13"/>
  <c r="E110" i="13"/>
  <c r="F110" i="13"/>
  <c r="I110" i="13"/>
  <c r="J110" i="13"/>
  <c r="K110" i="13"/>
  <c r="L110" i="13"/>
  <c r="A111" i="13"/>
  <c r="C111" i="13"/>
  <c r="D111" i="13"/>
  <c r="E111" i="13"/>
  <c r="F111" i="13"/>
  <c r="I111" i="13"/>
  <c r="J111" i="13"/>
  <c r="K111" i="13"/>
  <c r="L111" i="13"/>
  <c r="A112" i="13"/>
  <c r="C112" i="13"/>
  <c r="D112" i="13"/>
  <c r="E112" i="13"/>
  <c r="F112" i="13"/>
  <c r="I112" i="13"/>
  <c r="J112" i="13"/>
  <c r="K112" i="13"/>
  <c r="L112" i="13"/>
  <c r="A113" i="13"/>
  <c r="C113" i="13"/>
  <c r="D113" i="13"/>
  <c r="E113" i="13"/>
  <c r="F113" i="13"/>
  <c r="I113" i="13"/>
  <c r="J113" i="13"/>
  <c r="K113" i="13"/>
  <c r="L113" i="13"/>
  <c r="A114" i="13"/>
  <c r="C114" i="13"/>
  <c r="D114" i="13"/>
  <c r="E114" i="13"/>
  <c r="F114" i="13"/>
  <c r="I114" i="13"/>
  <c r="J114" i="13"/>
  <c r="K114" i="13"/>
  <c r="L114" i="13"/>
  <c r="A115" i="13"/>
  <c r="C115" i="13"/>
  <c r="D115" i="13"/>
  <c r="E115" i="13"/>
  <c r="F115" i="13"/>
  <c r="I115" i="13"/>
  <c r="J115" i="13"/>
  <c r="K115" i="13"/>
  <c r="L115" i="13"/>
  <c r="A116" i="13"/>
  <c r="C116" i="13"/>
  <c r="D116" i="13"/>
  <c r="E116" i="13"/>
  <c r="F116" i="13"/>
  <c r="I116" i="13"/>
  <c r="J116" i="13"/>
  <c r="K116" i="13"/>
  <c r="L116" i="13"/>
  <c r="A117" i="13"/>
  <c r="C117" i="13"/>
  <c r="D117" i="13"/>
  <c r="E117" i="13"/>
  <c r="F117" i="13"/>
  <c r="I117" i="13"/>
  <c r="J117" i="13"/>
  <c r="K117" i="13"/>
  <c r="L117" i="13"/>
  <c r="A118" i="13"/>
  <c r="C118" i="13"/>
  <c r="D118" i="13"/>
  <c r="E118" i="13"/>
  <c r="F118" i="13"/>
  <c r="I118" i="13"/>
  <c r="J118" i="13"/>
  <c r="K118" i="13"/>
  <c r="L118" i="13"/>
  <c r="A119" i="13"/>
  <c r="C119" i="13"/>
  <c r="D119" i="13"/>
  <c r="E119" i="13"/>
  <c r="F119" i="13"/>
  <c r="I119" i="13"/>
  <c r="J119" i="13"/>
  <c r="K119" i="13"/>
  <c r="L119" i="13"/>
  <c r="A120" i="13"/>
  <c r="C120" i="13"/>
  <c r="D120" i="13"/>
  <c r="E120" i="13"/>
  <c r="F120" i="13"/>
  <c r="I120" i="13"/>
  <c r="J120" i="13"/>
  <c r="K120" i="13"/>
  <c r="L120" i="13"/>
  <c r="A121" i="13"/>
  <c r="C121" i="13"/>
  <c r="D121" i="13"/>
  <c r="E121" i="13"/>
  <c r="F121" i="13"/>
  <c r="I121" i="13"/>
  <c r="J121" i="13"/>
  <c r="K121" i="13"/>
  <c r="L121" i="13"/>
  <c r="A122" i="13"/>
  <c r="C122" i="13"/>
  <c r="D122" i="13"/>
  <c r="E122" i="13"/>
  <c r="F122" i="13"/>
  <c r="I122" i="13"/>
  <c r="J122" i="13"/>
  <c r="K122" i="13"/>
  <c r="L122" i="13"/>
  <c r="A123" i="13"/>
  <c r="C123" i="13"/>
  <c r="D123" i="13"/>
  <c r="E123" i="13"/>
  <c r="F123" i="13"/>
  <c r="I123" i="13"/>
  <c r="J123" i="13"/>
  <c r="K123" i="13"/>
  <c r="L123" i="13"/>
  <c r="A124" i="13"/>
  <c r="C124" i="13"/>
  <c r="D124" i="13"/>
  <c r="E124" i="13"/>
  <c r="F124" i="13"/>
  <c r="I124" i="13"/>
  <c r="J124" i="13"/>
  <c r="K124" i="13"/>
  <c r="L124" i="13"/>
  <c r="A125" i="13"/>
  <c r="C125" i="13"/>
  <c r="D125" i="13"/>
  <c r="E125" i="13"/>
  <c r="F125" i="13"/>
  <c r="I125" i="13"/>
  <c r="J125" i="13"/>
  <c r="K125" i="13"/>
  <c r="L125" i="13"/>
  <c r="A126" i="13"/>
  <c r="C126" i="13"/>
  <c r="D126" i="13"/>
  <c r="E126" i="13"/>
  <c r="F126" i="13"/>
  <c r="I126" i="13"/>
  <c r="J126" i="13"/>
  <c r="K126" i="13"/>
  <c r="L126" i="13"/>
  <c r="A127" i="13"/>
  <c r="C127" i="13"/>
  <c r="D127" i="13"/>
  <c r="E127" i="13"/>
  <c r="F127" i="13"/>
  <c r="I127" i="13"/>
  <c r="J127" i="13"/>
  <c r="K127" i="13"/>
  <c r="L127" i="13"/>
  <c r="A128" i="13"/>
  <c r="C128" i="13"/>
  <c r="D128" i="13"/>
  <c r="E128" i="13"/>
  <c r="F128" i="13"/>
  <c r="I128" i="13"/>
  <c r="J128" i="13"/>
  <c r="K128" i="13"/>
  <c r="L128" i="13"/>
  <c r="A129" i="13"/>
  <c r="C129" i="13"/>
  <c r="D129" i="13"/>
  <c r="E129" i="13"/>
  <c r="F129" i="13"/>
  <c r="I129" i="13"/>
  <c r="J129" i="13"/>
  <c r="K129" i="13"/>
  <c r="L129" i="13"/>
  <c r="A130" i="13"/>
  <c r="C130" i="13"/>
  <c r="D130" i="13"/>
  <c r="E130" i="13"/>
  <c r="F130" i="13"/>
  <c r="I130" i="13"/>
  <c r="J130" i="13"/>
  <c r="K130" i="13"/>
  <c r="L130" i="13"/>
  <c r="A131" i="13"/>
  <c r="C131" i="13"/>
  <c r="D131" i="13"/>
  <c r="E131" i="13"/>
  <c r="F131" i="13"/>
  <c r="I131" i="13"/>
  <c r="J131" i="13"/>
  <c r="K131" i="13"/>
  <c r="L131" i="13"/>
  <c r="A132" i="13"/>
  <c r="C132" i="13"/>
  <c r="D132" i="13"/>
  <c r="E132" i="13"/>
  <c r="F132" i="13"/>
  <c r="I132" i="13"/>
  <c r="J132" i="13"/>
  <c r="K132" i="13"/>
  <c r="L132" i="13"/>
  <c r="A133" i="13"/>
  <c r="C133" i="13"/>
  <c r="D133" i="13"/>
  <c r="E133" i="13"/>
  <c r="F133" i="13"/>
  <c r="I133" i="13"/>
  <c r="J133" i="13"/>
  <c r="K133" i="13"/>
  <c r="L133" i="13"/>
  <c r="A134" i="13"/>
  <c r="C134" i="13"/>
  <c r="D134" i="13"/>
  <c r="E134" i="13"/>
  <c r="F134" i="13"/>
  <c r="I134" i="13"/>
  <c r="J134" i="13"/>
  <c r="K134" i="13"/>
  <c r="L134" i="13"/>
  <c r="A135" i="13"/>
  <c r="C135" i="13"/>
  <c r="D135" i="13"/>
  <c r="E135" i="13"/>
  <c r="F135" i="13"/>
  <c r="I135" i="13"/>
  <c r="J135" i="13"/>
  <c r="K135" i="13"/>
  <c r="L135" i="13"/>
  <c r="A136" i="13"/>
  <c r="C136" i="13"/>
  <c r="D136" i="13"/>
  <c r="E136" i="13"/>
  <c r="F136" i="13"/>
  <c r="I136" i="13"/>
  <c r="J136" i="13"/>
  <c r="K136" i="13"/>
  <c r="L136" i="13"/>
  <c r="A137" i="13"/>
  <c r="C137" i="13"/>
  <c r="D137" i="13"/>
  <c r="E137" i="13"/>
  <c r="F137" i="13"/>
  <c r="I137" i="13"/>
  <c r="J137" i="13"/>
  <c r="K137" i="13"/>
  <c r="L137" i="13"/>
  <c r="A138" i="13"/>
  <c r="C138" i="13"/>
  <c r="D138" i="13"/>
  <c r="E138" i="13"/>
  <c r="F138" i="13"/>
  <c r="I138" i="13"/>
  <c r="J138" i="13"/>
  <c r="K138" i="13"/>
  <c r="L138" i="13"/>
  <c r="A139" i="13"/>
  <c r="C139" i="13"/>
  <c r="D139" i="13"/>
  <c r="E139" i="13"/>
  <c r="F139" i="13"/>
  <c r="I139" i="13"/>
  <c r="J139" i="13"/>
  <c r="K139" i="13"/>
  <c r="L139" i="13"/>
  <c r="A140" i="13"/>
  <c r="C140" i="13"/>
  <c r="D140" i="13"/>
  <c r="E140" i="13"/>
  <c r="F140" i="13"/>
  <c r="I140" i="13"/>
  <c r="J140" i="13"/>
  <c r="K140" i="13"/>
  <c r="L140" i="13"/>
  <c r="A141" i="13"/>
  <c r="C141" i="13"/>
  <c r="D141" i="13"/>
  <c r="E141" i="13"/>
  <c r="F141" i="13"/>
  <c r="I141" i="13"/>
  <c r="J141" i="13"/>
  <c r="K141" i="13"/>
  <c r="L141" i="13"/>
  <c r="A142" i="13"/>
  <c r="C142" i="13"/>
  <c r="D142" i="13"/>
  <c r="E142" i="13"/>
  <c r="F142" i="13"/>
  <c r="I142" i="13"/>
  <c r="J142" i="13"/>
  <c r="K142" i="13"/>
  <c r="L142" i="13"/>
  <c r="A143" i="13"/>
  <c r="C143" i="13"/>
  <c r="D143" i="13"/>
  <c r="E143" i="13"/>
  <c r="F143" i="13"/>
  <c r="I143" i="13"/>
  <c r="J143" i="13"/>
  <c r="K143" i="13"/>
  <c r="L143" i="13"/>
  <c r="A144" i="13"/>
  <c r="C144" i="13"/>
  <c r="D144" i="13"/>
  <c r="E144" i="13"/>
  <c r="F144" i="13"/>
  <c r="I144" i="13"/>
  <c r="J144" i="13"/>
  <c r="K144" i="13"/>
  <c r="L144" i="13"/>
  <c r="A145" i="13"/>
  <c r="C145" i="13"/>
  <c r="D145" i="13"/>
  <c r="E145" i="13"/>
  <c r="F145" i="13"/>
  <c r="I145" i="13"/>
  <c r="J145" i="13"/>
  <c r="K145" i="13"/>
  <c r="L145" i="13"/>
  <c r="A146" i="13"/>
  <c r="C146" i="13"/>
  <c r="D146" i="13"/>
  <c r="E146" i="13"/>
  <c r="F146" i="13"/>
  <c r="I146" i="13"/>
  <c r="J146" i="13"/>
  <c r="K146" i="13"/>
  <c r="L146" i="13"/>
  <c r="A147" i="13"/>
  <c r="C147" i="13"/>
  <c r="D147" i="13"/>
  <c r="E147" i="13"/>
  <c r="F147" i="13"/>
  <c r="I147" i="13"/>
  <c r="J147" i="13"/>
  <c r="K147" i="13"/>
  <c r="L147" i="13"/>
  <c r="A148" i="13"/>
  <c r="C148" i="13"/>
  <c r="D148" i="13"/>
  <c r="E148" i="13"/>
  <c r="F148" i="13"/>
  <c r="I148" i="13"/>
  <c r="J148" i="13"/>
  <c r="K148" i="13"/>
  <c r="L148" i="13"/>
  <c r="A149" i="13"/>
  <c r="C149" i="13"/>
  <c r="D149" i="13"/>
  <c r="E149" i="13"/>
  <c r="F149" i="13"/>
  <c r="I149" i="13"/>
  <c r="J149" i="13"/>
  <c r="K149" i="13"/>
  <c r="L149" i="13"/>
  <c r="A150" i="13"/>
  <c r="C150" i="13"/>
  <c r="D150" i="13"/>
  <c r="E150" i="13"/>
  <c r="F150" i="13"/>
  <c r="I150" i="13"/>
  <c r="J150" i="13"/>
  <c r="K150" i="13"/>
  <c r="L150" i="13"/>
  <c r="A151" i="13"/>
  <c r="C151" i="13"/>
  <c r="D151" i="13"/>
  <c r="E151" i="13"/>
  <c r="F151" i="13"/>
  <c r="I151" i="13"/>
  <c r="J151" i="13"/>
  <c r="K151" i="13"/>
  <c r="L151" i="13"/>
  <c r="A152" i="13"/>
  <c r="C152" i="13"/>
  <c r="D152" i="13"/>
  <c r="E152" i="13"/>
  <c r="F152" i="13"/>
  <c r="I152" i="13"/>
  <c r="J152" i="13"/>
  <c r="K152" i="13"/>
  <c r="L152" i="13"/>
  <c r="A153" i="13"/>
  <c r="C153" i="13"/>
  <c r="D153" i="13"/>
  <c r="E153" i="13"/>
  <c r="F153" i="13"/>
  <c r="I153" i="13"/>
  <c r="J153" i="13"/>
  <c r="K153" i="13"/>
  <c r="L153" i="13"/>
  <c r="A154" i="13"/>
  <c r="C154" i="13"/>
  <c r="D154" i="13"/>
  <c r="E154" i="13"/>
  <c r="F154" i="13"/>
  <c r="I154" i="13"/>
  <c r="J154" i="13"/>
  <c r="K154" i="13"/>
  <c r="L154" i="13"/>
  <c r="A155" i="13"/>
  <c r="C155" i="13"/>
  <c r="D155" i="13"/>
  <c r="E155" i="13"/>
  <c r="F155" i="13"/>
  <c r="I155" i="13"/>
  <c r="J155" i="13"/>
  <c r="K155" i="13"/>
  <c r="L155" i="13"/>
  <c r="A156" i="13"/>
  <c r="C156" i="13"/>
  <c r="D156" i="13"/>
  <c r="E156" i="13"/>
  <c r="F156" i="13"/>
  <c r="I156" i="13"/>
  <c r="J156" i="13"/>
  <c r="K156" i="13"/>
  <c r="L156" i="13"/>
  <c r="A157" i="13"/>
  <c r="C157" i="13"/>
  <c r="D157" i="13"/>
  <c r="E157" i="13"/>
  <c r="F157" i="13"/>
  <c r="I157" i="13"/>
  <c r="J157" i="13"/>
  <c r="K157" i="13"/>
  <c r="L157" i="13"/>
  <c r="A158" i="13"/>
  <c r="C158" i="13"/>
  <c r="D158" i="13"/>
  <c r="E158" i="13"/>
  <c r="F158" i="13"/>
  <c r="I158" i="13"/>
  <c r="J158" i="13"/>
  <c r="K158" i="13"/>
  <c r="L158" i="13"/>
  <c r="A159" i="13"/>
  <c r="C159" i="13"/>
  <c r="D159" i="13"/>
  <c r="E159" i="13"/>
  <c r="F159" i="13"/>
  <c r="I159" i="13"/>
  <c r="J159" i="13"/>
  <c r="K159" i="13"/>
  <c r="L159" i="13"/>
  <c r="A160" i="13"/>
  <c r="C160" i="13"/>
  <c r="D160" i="13"/>
  <c r="E160" i="13"/>
  <c r="F160" i="13"/>
  <c r="I160" i="13"/>
  <c r="J160" i="13"/>
  <c r="K160" i="13"/>
  <c r="L160" i="13"/>
  <c r="A161" i="13"/>
  <c r="C161" i="13"/>
  <c r="D161" i="13"/>
  <c r="E161" i="13"/>
  <c r="F161" i="13"/>
  <c r="I161" i="13"/>
  <c r="J161" i="13"/>
  <c r="K161" i="13"/>
  <c r="L161" i="13"/>
  <c r="A162" i="13"/>
  <c r="C162" i="13"/>
  <c r="D162" i="13"/>
  <c r="E162" i="13"/>
  <c r="F162" i="13"/>
  <c r="I162" i="13"/>
  <c r="J162" i="13"/>
  <c r="K162" i="13"/>
  <c r="L162" i="13"/>
  <c r="A163" i="13"/>
  <c r="C163" i="13"/>
  <c r="D163" i="13"/>
  <c r="E163" i="13"/>
  <c r="F163" i="13"/>
  <c r="I163" i="13"/>
  <c r="J163" i="13"/>
  <c r="K163" i="13"/>
  <c r="L163" i="13"/>
  <c r="A164" i="13"/>
  <c r="C164" i="13"/>
  <c r="D164" i="13"/>
  <c r="E164" i="13"/>
  <c r="F164" i="13"/>
  <c r="I164" i="13"/>
  <c r="J164" i="13"/>
  <c r="K164" i="13"/>
  <c r="L164" i="13"/>
  <c r="A165" i="13"/>
  <c r="C165" i="13"/>
  <c r="D165" i="13"/>
  <c r="E165" i="13"/>
  <c r="F165" i="13"/>
  <c r="I165" i="13"/>
  <c r="J165" i="13"/>
  <c r="K165" i="13"/>
  <c r="L165" i="13"/>
  <c r="A166" i="13"/>
  <c r="C166" i="13"/>
  <c r="D166" i="13"/>
  <c r="E166" i="13"/>
  <c r="F166" i="13"/>
  <c r="I166" i="13"/>
  <c r="J166" i="13"/>
  <c r="K166" i="13"/>
  <c r="L166" i="13"/>
  <c r="A167" i="13"/>
  <c r="C167" i="13"/>
  <c r="D167" i="13"/>
  <c r="E167" i="13"/>
  <c r="F167" i="13"/>
  <c r="I167" i="13"/>
  <c r="J167" i="13"/>
  <c r="K167" i="13"/>
  <c r="L167" i="13"/>
  <c r="A168" i="13"/>
  <c r="C168" i="13"/>
  <c r="D168" i="13"/>
  <c r="E168" i="13"/>
  <c r="F168" i="13"/>
  <c r="I168" i="13"/>
  <c r="J168" i="13"/>
  <c r="K168" i="13"/>
  <c r="L168" i="13"/>
  <c r="A169" i="13"/>
  <c r="C169" i="13"/>
  <c r="D169" i="13"/>
  <c r="E169" i="13"/>
  <c r="F169" i="13"/>
  <c r="I169" i="13"/>
  <c r="J169" i="13"/>
  <c r="K169" i="13"/>
  <c r="L169" i="13"/>
  <c r="A170" i="13"/>
  <c r="C170" i="13"/>
  <c r="D170" i="13"/>
  <c r="E170" i="13"/>
  <c r="F170" i="13"/>
  <c r="I170" i="13"/>
  <c r="J170" i="13"/>
  <c r="K170" i="13"/>
  <c r="L170" i="13"/>
  <c r="A171" i="13"/>
  <c r="C171" i="13"/>
  <c r="D171" i="13"/>
  <c r="E171" i="13"/>
  <c r="F171" i="13"/>
  <c r="I171" i="13"/>
  <c r="J171" i="13"/>
  <c r="K171" i="13"/>
  <c r="L171" i="13"/>
  <c r="A172" i="13"/>
  <c r="C172" i="13"/>
  <c r="D172" i="13"/>
  <c r="E172" i="13"/>
  <c r="F172" i="13"/>
  <c r="I172" i="13"/>
  <c r="J172" i="13"/>
  <c r="K172" i="13"/>
  <c r="L172" i="13"/>
  <c r="A173" i="13"/>
  <c r="C173" i="13"/>
  <c r="D173" i="13"/>
  <c r="E173" i="13"/>
  <c r="F173" i="13"/>
  <c r="I173" i="13"/>
  <c r="J173" i="13"/>
  <c r="K173" i="13"/>
  <c r="L173" i="13"/>
  <c r="A174" i="13"/>
  <c r="C174" i="13"/>
  <c r="D174" i="13"/>
  <c r="E174" i="13"/>
  <c r="F174" i="13"/>
  <c r="I174" i="13"/>
  <c r="J174" i="13"/>
  <c r="K174" i="13"/>
  <c r="L174" i="13"/>
  <c r="A175" i="13"/>
  <c r="C175" i="13"/>
  <c r="D175" i="13"/>
  <c r="E175" i="13"/>
  <c r="F175" i="13"/>
  <c r="I175" i="13"/>
  <c r="J175" i="13"/>
  <c r="K175" i="13"/>
  <c r="L175" i="13"/>
  <c r="A176" i="13"/>
  <c r="C176" i="13"/>
  <c r="D176" i="13"/>
  <c r="E176" i="13"/>
  <c r="F176" i="13"/>
  <c r="I176" i="13"/>
  <c r="J176" i="13"/>
  <c r="K176" i="13"/>
  <c r="L176" i="13"/>
  <c r="A177" i="13"/>
  <c r="C177" i="13"/>
  <c r="D177" i="13"/>
  <c r="E177" i="13"/>
  <c r="F177" i="13"/>
  <c r="I177" i="13"/>
  <c r="J177" i="13"/>
  <c r="K177" i="13"/>
  <c r="L177" i="13"/>
  <c r="A178" i="13"/>
  <c r="C178" i="13"/>
  <c r="D178" i="13"/>
  <c r="E178" i="13"/>
  <c r="F178" i="13"/>
  <c r="I178" i="13"/>
  <c r="J178" i="13"/>
  <c r="K178" i="13"/>
  <c r="L178" i="13"/>
  <c r="A179" i="13"/>
  <c r="C179" i="13"/>
  <c r="D179" i="13"/>
  <c r="E179" i="13"/>
  <c r="F179" i="13"/>
  <c r="I179" i="13"/>
  <c r="J179" i="13"/>
  <c r="K179" i="13"/>
  <c r="L179" i="13"/>
  <c r="A180" i="13"/>
  <c r="C180" i="13"/>
  <c r="D180" i="13"/>
  <c r="E180" i="13"/>
  <c r="F180" i="13"/>
  <c r="I180" i="13"/>
  <c r="J180" i="13"/>
  <c r="K180" i="13"/>
  <c r="L180" i="13"/>
  <c r="A181" i="13"/>
  <c r="C181" i="13"/>
  <c r="D181" i="13"/>
  <c r="E181" i="13"/>
  <c r="F181" i="13"/>
  <c r="I181" i="13"/>
  <c r="J181" i="13"/>
  <c r="K181" i="13"/>
  <c r="L181" i="13"/>
  <c r="A182" i="13"/>
  <c r="C182" i="13"/>
  <c r="D182" i="13"/>
  <c r="E182" i="13"/>
  <c r="F182" i="13"/>
  <c r="I182" i="13"/>
  <c r="J182" i="13"/>
  <c r="K182" i="13"/>
  <c r="L182" i="13"/>
  <c r="A183" i="13"/>
  <c r="C183" i="13"/>
  <c r="D183" i="13"/>
  <c r="E183" i="13"/>
  <c r="F183" i="13"/>
  <c r="I183" i="13"/>
  <c r="J183" i="13"/>
  <c r="K183" i="13"/>
  <c r="L183" i="13"/>
  <c r="A184" i="13"/>
  <c r="C184" i="13"/>
  <c r="D184" i="13"/>
  <c r="E184" i="13"/>
  <c r="F184" i="13"/>
  <c r="I184" i="13"/>
  <c r="J184" i="13"/>
  <c r="K184" i="13"/>
  <c r="L184" i="13"/>
  <c r="A185" i="13"/>
  <c r="C185" i="13"/>
  <c r="D185" i="13"/>
  <c r="E185" i="13"/>
  <c r="F185" i="13"/>
  <c r="I185" i="13"/>
  <c r="J185" i="13"/>
  <c r="K185" i="13"/>
  <c r="L185" i="13"/>
  <c r="A186" i="13"/>
  <c r="C186" i="13"/>
  <c r="D186" i="13"/>
  <c r="E186" i="13"/>
  <c r="F186" i="13"/>
  <c r="I186" i="13"/>
  <c r="J186" i="13"/>
  <c r="K186" i="13"/>
  <c r="L186" i="13"/>
  <c r="A187" i="13"/>
  <c r="C187" i="13"/>
  <c r="D187" i="13"/>
  <c r="E187" i="13"/>
  <c r="F187" i="13"/>
  <c r="I187" i="13"/>
  <c r="J187" i="13"/>
  <c r="K187" i="13"/>
  <c r="L187" i="13"/>
  <c r="A188" i="13"/>
  <c r="C188" i="13"/>
  <c r="D188" i="13"/>
  <c r="E188" i="13"/>
  <c r="F188" i="13"/>
  <c r="I188" i="13"/>
  <c r="J188" i="13"/>
  <c r="K188" i="13"/>
  <c r="L188" i="13"/>
  <c r="A189" i="13"/>
  <c r="C189" i="13"/>
  <c r="D189" i="13"/>
  <c r="E189" i="13"/>
  <c r="F189" i="13"/>
  <c r="I189" i="13"/>
  <c r="J189" i="13"/>
  <c r="K189" i="13"/>
  <c r="L189" i="13"/>
  <c r="A190" i="13"/>
  <c r="C190" i="13"/>
  <c r="D190" i="13"/>
  <c r="E190" i="13"/>
  <c r="F190" i="13"/>
  <c r="I190" i="13"/>
  <c r="J190" i="13"/>
  <c r="K190" i="13"/>
  <c r="L190" i="13"/>
  <c r="A191" i="13"/>
  <c r="C191" i="13"/>
  <c r="D191" i="13"/>
  <c r="E191" i="13"/>
  <c r="F191" i="13"/>
  <c r="I191" i="13"/>
  <c r="J191" i="13"/>
  <c r="K191" i="13"/>
  <c r="L191" i="13"/>
  <c r="A192" i="13"/>
  <c r="C192" i="13"/>
  <c r="D192" i="13"/>
  <c r="E192" i="13"/>
  <c r="F192" i="13"/>
  <c r="I192" i="13"/>
  <c r="J192" i="13"/>
  <c r="K192" i="13"/>
  <c r="L192" i="13"/>
  <c r="A193" i="13"/>
  <c r="C193" i="13"/>
  <c r="D193" i="13"/>
  <c r="E193" i="13"/>
  <c r="F193" i="13"/>
  <c r="I193" i="13"/>
  <c r="J193" i="13"/>
  <c r="K193" i="13"/>
  <c r="L193" i="13"/>
  <c r="A194" i="13"/>
  <c r="C194" i="13"/>
  <c r="D194" i="13"/>
  <c r="E194" i="13"/>
  <c r="F194" i="13"/>
  <c r="I194" i="13"/>
  <c r="J194" i="13"/>
  <c r="K194" i="13"/>
  <c r="L194" i="13"/>
  <c r="A195" i="13"/>
  <c r="C195" i="13"/>
  <c r="D195" i="13"/>
  <c r="E195" i="13"/>
  <c r="F195" i="13"/>
  <c r="I195" i="13"/>
  <c r="J195" i="13"/>
  <c r="K195" i="13"/>
  <c r="L195" i="13"/>
  <c r="A196" i="13"/>
  <c r="C196" i="13"/>
  <c r="D196" i="13"/>
  <c r="E196" i="13"/>
  <c r="F196" i="13"/>
  <c r="I196" i="13"/>
  <c r="J196" i="13"/>
  <c r="K196" i="13"/>
  <c r="L196" i="13"/>
  <c r="A197" i="13"/>
  <c r="C197" i="13"/>
  <c r="D197" i="13"/>
  <c r="E197" i="13"/>
  <c r="F197" i="13"/>
  <c r="I197" i="13"/>
  <c r="J197" i="13"/>
  <c r="K197" i="13"/>
  <c r="L197" i="13"/>
  <c r="A198" i="13"/>
  <c r="C198" i="13"/>
  <c r="D198" i="13"/>
  <c r="E198" i="13"/>
  <c r="F198" i="13"/>
  <c r="I198" i="13"/>
  <c r="J198" i="13"/>
  <c r="K198" i="13"/>
  <c r="L198" i="13"/>
  <c r="A199" i="13"/>
  <c r="C199" i="13"/>
  <c r="D199" i="13"/>
  <c r="E199" i="13"/>
  <c r="F199" i="13"/>
  <c r="I199" i="13"/>
  <c r="J199" i="13"/>
  <c r="K199" i="13"/>
  <c r="L199" i="13"/>
  <c r="A200" i="13"/>
  <c r="C200" i="13"/>
  <c r="D200" i="13"/>
  <c r="E200" i="13"/>
  <c r="F200" i="13"/>
  <c r="I200" i="13"/>
  <c r="J200" i="13"/>
  <c r="K200" i="13"/>
  <c r="L200" i="13"/>
  <c r="A201" i="13"/>
  <c r="C201" i="13"/>
  <c r="D201" i="13"/>
  <c r="E201" i="13"/>
  <c r="F201" i="13"/>
  <c r="I201" i="13"/>
  <c r="J201" i="13"/>
  <c r="K201" i="13"/>
  <c r="L201" i="13"/>
  <c r="A202" i="13"/>
  <c r="C202" i="13"/>
  <c r="D202" i="13"/>
  <c r="E202" i="13"/>
  <c r="F202" i="13"/>
  <c r="I202" i="13"/>
  <c r="J202" i="13"/>
  <c r="K202" i="13"/>
  <c r="L202" i="13"/>
  <c r="A203" i="13"/>
  <c r="C203" i="13"/>
  <c r="D203" i="13"/>
  <c r="E203" i="13"/>
  <c r="F203" i="13"/>
  <c r="I203" i="13"/>
  <c r="J203" i="13"/>
  <c r="K203" i="13"/>
  <c r="L203" i="13"/>
  <c r="A204" i="13"/>
  <c r="C204" i="13"/>
  <c r="D204" i="13"/>
  <c r="E204" i="13"/>
  <c r="F204" i="13"/>
  <c r="I204" i="13"/>
  <c r="J204" i="13"/>
  <c r="K204" i="13"/>
  <c r="L204" i="13"/>
  <c r="A205" i="13"/>
  <c r="C205" i="13"/>
  <c r="D205" i="13"/>
  <c r="E205" i="13"/>
  <c r="F205" i="13"/>
  <c r="I205" i="13"/>
  <c r="J205" i="13"/>
  <c r="K205" i="13"/>
  <c r="L205" i="13"/>
  <c r="A206" i="13"/>
  <c r="C206" i="13"/>
  <c r="D206" i="13"/>
  <c r="E206" i="13"/>
  <c r="F206" i="13"/>
  <c r="I206" i="13"/>
  <c r="J206" i="13"/>
  <c r="K206" i="13"/>
  <c r="L206" i="13"/>
  <c r="A207" i="13"/>
  <c r="C207" i="13"/>
  <c r="D207" i="13"/>
  <c r="E207" i="13"/>
  <c r="F207" i="13"/>
  <c r="I207" i="13"/>
  <c r="J207" i="13"/>
  <c r="K207" i="13"/>
  <c r="L207" i="13"/>
  <c r="A208" i="13"/>
  <c r="C208" i="13"/>
  <c r="D208" i="13"/>
  <c r="E208" i="13"/>
  <c r="F208" i="13"/>
  <c r="I208" i="13"/>
  <c r="J208" i="13"/>
  <c r="K208" i="13"/>
  <c r="L208" i="13"/>
  <c r="A209" i="13"/>
  <c r="C209" i="13"/>
  <c r="D209" i="13"/>
  <c r="E209" i="13"/>
  <c r="F209" i="13"/>
  <c r="I209" i="13"/>
  <c r="J209" i="13"/>
  <c r="K209" i="13"/>
  <c r="L209" i="13"/>
  <c r="A210" i="13"/>
  <c r="C210" i="13"/>
  <c r="D210" i="13"/>
  <c r="E210" i="13"/>
  <c r="F210" i="13"/>
  <c r="I210" i="13"/>
  <c r="J210" i="13"/>
  <c r="K210" i="13"/>
  <c r="L210" i="13"/>
  <c r="A211" i="13"/>
  <c r="C211" i="13"/>
  <c r="D211" i="13"/>
  <c r="E211" i="13"/>
  <c r="F211" i="13"/>
  <c r="I211" i="13"/>
  <c r="J211" i="13"/>
  <c r="K211" i="13"/>
  <c r="L211" i="13"/>
  <c r="A212" i="13"/>
  <c r="C212" i="13"/>
  <c r="D212" i="13"/>
  <c r="E212" i="13"/>
  <c r="F212" i="13"/>
  <c r="I212" i="13"/>
  <c r="J212" i="13"/>
  <c r="K212" i="13"/>
  <c r="L212" i="13"/>
  <c r="A213" i="13"/>
  <c r="C213" i="13"/>
  <c r="D213" i="13"/>
  <c r="E213" i="13"/>
  <c r="F213" i="13"/>
  <c r="I213" i="13"/>
  <c r="J213" i="13"/>
  <c r="K213" i="13"/>
  <c r="L213" i="13"/>
  <c r="A214" i="13"/>
  <c r="C214" i="13"/>
  <c r="D214" i="13"/>
  <c r="E214" i="13"/>
  <c r="F214" i="13"/>
  <c r="I214" i="13"/>
  <c r="J214" i="13"/>
  <c r="K214" i="13"/>
  <c r="L214" i="13"/>
  <c r="A215" i="13"/>
  <c r="C215" i="13"/>
  <c r="D215" i="13"/>
  <c r="E215" i="13"/>
  <c r="F215" i="13"/>
  <c r="I215" i="13"/>
  <c r="J215" i="13"/>
  <c r="K215" i="13"/>
  <c r="L215" i="13"/>
  <c r="A216" i="13"/>
  <c r="C216" i="13"/>
  <c r="D216" i="13"/>
  <c r="E216" i="13"/>
  <c r="F216" i="13"/>
  <c r="I216" i="13"/>
  <c r="J216" i="13"/>
  <c r="K216" i="13"/>
  <c r="L216" i="13"/>
  <c r="A217" i="13"/>
  <c r="C217" i="13"/>
  <c r="D217" i="13"/>
  <c r="E217" i="13"/>
  <c r="F217" i="13"/>
  <c r="I217" i="13"/>
  <c r="J217" i="13"/>
  <c r="K217" i="13"/>
  <c r="L217" i="13"/>
  <c r="C25" i="13" l="1"/>
  <c r="D25" i="13"/>
  <c r="E25" i="13"/>
  <c r="F25" i="13"/>
  <c r="I25" i="13"/>
  <c r="J25" i="13"/>
  <c r="K25" i="13"/>
  <c r="L25" i="13"/>
  <c r="G2" i="1" l="1"/>
  <c r="H2" i="1"/>
  <c r="I2" i="1"/>
  <c r="A25" i="13" l="1"/>
  <c r="E22" i="13" l="1"/>
</calcChain>
</file>

<file path=xl/sharedStrings.xml><?xml version="1.0" encoding="utf-8"?>
<sst xmlns="http://schemas.openxmlformats.org/spreadsheetml/2006/main" count="465" uniqueCount="250">
  <si>
    <t>Qty</t>
  </si>
  <si>
    <t>Notes</t>
  </si>
  <si>
    <t>Enkianthus campanulatus</t>
  </si>
  <si>
    <t>Size</t>
  </si>
  <si>
    <t>P1r</t>
  </si>
  <si>
    <t>V1</t>
  </si>
  <si>
    <t>P2r</t>
  </si>
  <si>
    <t>Bundle</t>
  </si>
  <si>
    <t>Acer buergerianum</t>
  </si>
  <si>
    <t>Acer palmatum</t>
  </si>
  <si>
    <t>Species</t>
  </si>
  <si>
    <t>Price</t>
  </si>
  <si>
    <t>City/State/Zip</t>
  </si>
  <si>
    <t>Contact</t>
  </si>
  <si>
    <t>Notes &amp;
Instructions</t>
  </si>
  <si>
    <t xml:space="preserve"> PO#</t>
  </si>
  <si>
    <t>Order Date</t>
  </si>
  <si>
    <t>Bdl</t>
  </si>
  <si>
    <t>Whls
Qty</t>
  </si>
  <si>
    <t>Desired Ship Date</t>
  </si>
  <si>
    <t>Phone/Fax</t>
  </si>
  <si>
    <t>Cell/Email</t>
  </si>
  <si>
    <t xml:space="preserve"> Address</t>
  </si>
  <si>
    <t>Address</t>
  </si>
  <si>
    <t>Updating an 
existing order?</t>
  </si>
  <si>
    <t>Whls
Price</t>
  </si>
  <si>
    <t>Country</t>
  </si>
  <si>
    <t>Extended
Price</t>
  </si>
  <si>
    <t>Rev.
Bundle
Qty</t>
  </si>
  <si>
    <t>Acer japonicum 'Green Cascade'</t>
  </si>
  <si>
    <t>Acer palmatum 'Bloodgood'</t>
  </si>
  <si>
    <t>Acer palmatum 'Butterfly'</t>
  </si>
  <si>
    <t>Acer palmatum 'Chishio Improved'</t>
  </si>
  <si>
    <t>Acer palmatum 'Dissectum' ('Viridis')</t>
  </si>
  <si>
    <t>Acer palmatum 'Emperor I'</t>
  </si>
  <si>
    <t>Acer palmatum 'Fireglow'</t>
  </si>
  <si>
    <t>Acer palmatum 'Hogyoku'</t>
  </si>
  <si>
    <t>Acer palmatum 'Hubbs Red Willow'</t>
  </si>
  <si>
    <t>Acer palmatum 'Inaba shidare'</t>
  </si>
  <si>
    <t>Acer palmatum 'Red Pygmy'</t>
  </si>
  <si>
    <t>Acer palmatum 'Sango kaku'</t>
  </si>
  <si>
    <t>Acer palmatum 'Shaina'</t>
  </si>
  <si>
    <t>Acer palmatum 'Shishigashira'</t>
  </si>
  <si>
    <t>Acer palmatum 'Tamuke yama'</t>
  </si>
  <si>
    <t>Acer palmatum var. atropurpureum</t>
  </si>
  <si>
    <t>Acer shirasawanum 'Jordan'</t>
  </si>
  <si>
    <t>Acer x 'Red Dawn'</t>
  </si>
  <si>
    <t>Aesculus glabra</t>
  </si>
  <si>
    <t>Aesculus parviflora var. serotina</t>
  </si>
  <si>
    <t>Araucaria araucana</t>
  </si>
  <si>
    <t>Asimina triloba</t>
  </si>
  <si>
    <t>Betula nigra Heritage®</t>
  </si>
  <si>
    <t>Cercis canadensis</t>
  </si>
  <si>
    <t>Clethra barbinervis</t>
  </si>
  <si>
    <t>Cornus Stellar Pink®</t>
  </si>
  <si>
    <t>Cornus florida</t>
  </si>
  <si>
    <t xml:space="preserve">Cornus kousa 'Summer Gold' PP 22,765 </t>
  </si>
  <si>
    <t>Cornus nuttallii</t>
  </si>
  <si>
    <t>Cotinus coggygria Golden Spirit® PP 13,082</t>
  </si>
  <si>
    <t>Fagus sylvatica 'Roseomarginata'</t>
  </si>
  <si>
    <t>Gaultheria procumbens</t>
  </si>
  <si>
    <t>Ginkgo biloba 'Fastigiata'</t>
  </si>
  <si>
    <t>Ginkgo biloba 'Magyar'</t>
  </si>
  <si>
    <t>Ginkgo biloba 'Mariken'</t>
  </si>
  <si>
    <t>Ginkgo biloba 'Robbie's Twist'</t>
  </si>
  <si>
    <t>Ginkgo biloba 'Saratoga'</t>
  </si>
  <si>
    <t>Hamamelis x intermedia 'Diane'</t>
  </si>
  <si>
    <t>Hamamelis x intermedia 'Jelena'</t>
  </si>
  <si>
    <t>Ilex verticillata 'Maryland Beauty'</t>
  </si>
  <si>
    <t>Acer palmatum 'Filigree' (green)</t>
  </si>
  <si>
    <t>Acer palmatum 'Kasagi yama'</t>
  </si>
  <si>
    <t>Castanea mollissima</t>
  </si>
  <si>
    <t>Gardenia 'Chuck Hayes'</t>
  </si>
  <si>
    <t>Ginkgo biloba 'Elmwood'</t>
  </si>
  <si>
    <r>
      <t>Bill To</t>
    </r>
    <r>
      <rPr>
        <b/>
        <sz val="12"/>
        <rFont val="Arial"/>
        <family val="2"/>
      </rPr>
      <t xml:space="preserve"> Company</t>
    </r>
  </si>
  <si>
    <r>
      <rPr>
        <b/>
        <u/>
        <sz val="12"/>
        <rFont val="Arial"/>
        <family val="2"/>
      </rPr>
      <t>Ship To</t>
    </r>
    <r>
      <rPr>
        <b/>
        <sz val="12"/>
        <rFont val="Arial"/>
        <family val="2"/>
      </rPr>
      <t xml:space="preserve"> Company</t>
    </r>
  </si>
  <si>
    <t>Acer palmatum 'Karasu gawa'</t>
  </si>
  <si>
    <t>"Retail" Price</t>
  </si>
  <si>
    <r>
      <rPr>
        <b/>
        <sz val="16"/>
        <color rgb="FFFF0000"/>
        <rFont val="Arial"/>
        <family val="2"/>
      </rPr>
      <t xml:space="preserve">BEFORE you print this form
</t>
    </r>
    <r>
      <rPr>
        <sz val="14"/>
        <color rgb="FFFF0000"/>
        <rFont val="Arial"/>
        <family val="2"/>
      </rPr>
      <t>please click the dropdown under "QTY" and un-check the box for "(Blanks)"</t>
    </r>
  </si>
  <si>
    <t>SIZE</t>
  </si>
  <si>
    <t>AvailableName</t>
  </si>
  <si>
    <t>Duplicate Flag</t>
  </si>
  <si>
    <t>Missing information</t>
  </si>
  <si>
    <t>Wholsale zero</t>
  </si>
  <si>
    <t>SP = Small Plug, MP = Medium Plug, DP = Deep Plug, LP = Large Plug, XP = Extra Large Plug, #1 = #1 Gallon, BRCH = Branched 
CIRC = Circumference, DIV = Division, HG = High graft, LT = Light, RC = Rooted cutting, SPR = Spread, TC = Tissue Culture, TR = Transplant</t>
  </si>
  <si>
    <t>MP</t>
  </si>
  <si>
    <t>#1 3-4'</t>
  </si>
  <si>
    <t>#1</t>
  </si>
  <si>
    <t>SP</t>
  </si>
  <si>
    <t>MP 1/8"</t>
  </si>
  <si>
    <t>MP 3/16"</t>
  </si>
  <si>
    <t>#1 2-3'</t>
  </si>
  <si>
    <t>#1 2-3' LT BRCH</t>
  </si>
  <si>
    <t>#1 4-5'</t>
  </si>
  <si>
    <t>#1 1-2'</t>
  </si>
  <si>
    <t>#1 3-4' LT BRCH</t>
  </si>
  <si>
    <t>Acer palmatum 'Red Filigree Lace'</t>
  </si>
  <si>
    <t>LP 1-2'</t>
  </si>
  <si>
    <t>LP 2-3'</t>
  </si>
  <si>
    <t>LP</t>
  </si>
  <si>
    <t>LP 6-12"</t>
  </si>
  <si>
    <t>MP RC</t>
  </si>
  <si>
    <t>XP 3-4' RC</t>
  </si>
  <si>
    <t>XP</t>
  </si>
  <si>
    <t>LP 3/16"</t>
  </si>
  <si>
    <t>XP 1-2'</t>
  </si>
  <si>
    <t>XP 2-3'</t>
  </si>
  <si>
    <t>XP TC</t>
  </si>
  <si>
    <t>LP 1/8"</t>
  </si>
  <si>
    <t>Euonymus fortunei 'Wolong Ghost'</t>
  </si>
  <si>
    <t>Ginkgo biloba 'Tubeleaf'</t>
  </si>
  <si>
    <t>LP 4-6"</t>
  </si>
  <si>
    <t>Hamamelis x intermedia 'Feuerzauber'</t>
  </si>
  <si>
    <t>Heptacodium miconioides</t>
  </si>
  <si>
    <t>Hydrangea quercifolia 'Amethyst'</t>
  </si>
  <si>
    <t>Hydrangea quercifolia 'Pee Wee'</t>
  </si>
  <si>
    <t>Hydrangea quercifolia 'Snowflake'</t>
  </si>
  <si>
    <t>Ilex verticillata 'Winter Gold'</t>
  </si>
  <si>
    <t>Liquidambar styraciflua 'Gumball'</t>
  </si>
  <si>
    <t>Liquidambar styraciflua 'Silver King'</t>
  </si>
  <si>
    <t>Liriodendron tulipifera</t>
  </si>
  <si>
    <t>Maackia amurense</t>
  </si>
  <si>
    <t>Magnolia 'David Clulow'</t>
  </si>
  <si>
    <t>Magnolia 'Daybreak'</t>
  </si>
  <si>
    <t>Magnolia 'Elizabeth'</t>
  </si>
  <si>
    <t>Magnolia 'First Love'</t>
  </si>
  <si>
    <t>Magnolia 'Galaxy'</t>
  </si>
  <si>
    <t>Magnolia 'Golden Rain'</t>
  </si>
  <si>
    <t>Magnolia 'Judy Zuk'</t>
  </si>
  <si>
    <t>Magnolia 'Margaret Helen'</t>
  </si>
  <si>
    <t>Magnolia 'Sayonara'</t>
  </si>
  <si>
    <t>Magnolia 'Vulcan'</t>
  </si>
  <si>
    <t>Magnolia 'Yellow Bird'</t>
  </si>
  <si>
    <t>Magnolia macrophylla</t>
  </si>
  <si>
    <t>Magnolia macrophylla ssp. ashei</t>
  </si>
  <si>
    <t>Magnolia virginiana</t>
  </si>
  <si>
    <t>Magnolia wilsonii</t>
  </si>
  <si>
    <t>Metasequoia glyptostroboides</t>
  </si>
  <si>
    <t>Nyssa sylvatica 'Wildfire'</t>
  </si>
  <si>
    <t>Nyssa sylvatica Tupelo Tower™ PP 22,976</t>
  </si>
  <si>
    <t>Oxydendrum arboreum</t>
  </si>
  <si>
    <t>Populus tremuloides</t>
  </si>
  <si>
    <t>Prunus mume 'Bonita'</t>
  </si>
  <si>
    <t>Prunus mume 'Nicholas'</t>
  </si>
  <si>
    <t>Prunus mume 'Omoi-no-mama'</t>
  </si>
  <si>
    <t>Prunus mume 'Rosebud'</t>
  </si>
  <si>
    <t>Pseudolarix amabilis</t>
  </si>
  <si>
    <t>Quercus bicolor</t>
  </si>
  <si>
    <t>Quercus cerris</t>
  </si>
  <si>
    <t>Quercus coccinea</t>
  </si>
  <si>
    <t>Quercus gambelii</t>
  </si>
  <si>
    <t>Quercus garryana</t>
  </si>
  <si>
    <t>#3 3-4'</t>
  </si>
  <si>
    <t>#3 1-2'</t>
  </si>
  <si>
    <t>Quercus myrsinifolia</t>
  </si>
  <si>
    <t>Quercus palustris</t>
  </si>
  <si>
    <t>Quercus suber</t>
  </si>
  <si>
    <t>Quercus velutina</t>
  </si>
  <si>
    <t>Rhododendron schlippenbachii</t>
  </si>
  <si>
    <t>Sassafras albidum</t>
  </si>
  <si>
    <t>Styrax japonicus</t>
  </si>
  <si>
    <t>Wisteria macrostachya 'Aunt Dee'</t>
  </si>
  <si>
    <t>X Chitalpa tashkentensis 'Morning Cloud'</t>
  </si>
  <si>
    <t>#1 1-2' LT BRCH</t>
  </si>
  <si>
    <t>Acer palmatum 'Mikawa yatsubusa'</t>
  </si>
  <si>
    <t>Aesculus californica</t>
  </si>
  <si>
    <t>Cercidiphyllum japonicum</t>
  </si>
  <si>
    <t>Chionanthus retusus 'Arnold's Pride'</t>
  </si>
  <si>
    <t>Clethra acuminata</t>
  </si>
  <si>
    <t>Cotinus 'Grace'</t>
  </si>
  <si>
    <t>Gaultheria shallon</t>
  </si>
  <si>
    <t>Paeonia suffruticosa</t>
  </si>
  <si>
    <t>Pittosporum tobira 'Tall 'N Tough'</t>
  </si>
  <si>
    <t>Populus tremula 'Erecta'</t>
  </si>
  <si>
    <t>Prunus mume 'Dawn'</t>
  </si>
  <si>
    <t>Prunus mume 'Josephine'</t>
  </si>
  <si>
    <t>Punica granatum var. nana</t>
  </si>
  <si>
    <t>Sophora japonica</t>
  </si>
  <si>
    <t>Wisteria frutescens 'Amethyst Falls'</t>
  </si>
  <si>
    <t>Wisteria macrostachya 'Blue Moon'</t>
  </si>
  <si>
    <t>Xanthoceras sorbifolium</t>
  </si>
  <si>
    <t>Gunnera tinctoria</t>
  </si>
  <si>
    <t>!! Please note that if you enter a QTY below the bundle size you will revice an error, and if you enter a Qty between whole bundles it will round up to the next whole bundle !!</t>
  </si>
  <si>
    <t>#1 1-2' WHIP</t>
  </si>
  <si>
    <t>Hamamelis x intermedia 'Sunburst'</t>
  </si>
  <si>
    <t>Hamamelis x intermedia 'Arnold's Promise'</t>
  </si>
  <si>
    <t>Same as bill to:</t>
  </si>
  <si>
    <t>To submit your order save this as an Excel workbook or a PDF and email it to sales@heritageseedlings.com. 
This form can also be faxed to (503) 371-9688 or mailed to:  4194 71st Ave Se Salem OR 97317.</t>
  </si>
  <si>
    <r>
      <t>Are subs accepatable? Check the box if</t>
    </r>
    <r>
      <rPr>
        <b/>
        <i/>
        <sz val="14"/>
        <rFont val="Arial"/>
        <family val="2"/>
      </rPr>
      <t xml:space="preserve"> NO.</t>
    </r>
  </si>
  <si>
    <r>
      <rPr>
        <sz val="28"/>
        <rFont val="Arial"/>
        <family val="2"/>
      </rPr>
      <t>Summer 2014 Availability Order Form</t>
    </r>
    <r>
      <rPr>
        <sz val="26"/>
        <rFont val="Arial"/>
        <family val="2"/>
      </rPr>
      <t xml:space="preserve">
</t>
    </r>
    <r>
      <rPr>
        <sz val="16"/>
        <rFont val="Arial"/>
        <family val="2"/>
      </rPr>
      <t xml:space="preserve">The listed wholesale prices include additional royalty fees.
</t>
    </r>
  </si>
  <si>
    <t>5</t>
  </si>
  <si>
    <t>#1 3-4 LT BRCH</t>
  </si>
  <si>
    <t>Acer palmatum Dragon Tears™</t>
  </si>
  <si>
    <t>10</t>
  </si>
  <si>
    <t>Albizia julibrissin 'Summer Chocolate' PP 13,822</t>
  </si>
  <si>
    <t>Arbutus arizonica</t>
  </si>
  <si>
    <t>Castanea pumila</t>
  </si>
  <si>
    <t>Castanea seguinii</t>
  </si>
  <si>
    <t>Corylus avellana 'Red Dragon' PP 20,694</t>
  </si>
  <si>
    <t>Dichroa febrifuga</t>
  </si>
  <si>
    <t>Fothergilla x intermedia 'Blue Shadow' PP 15,490</t>
  </si>
  <si>
    <t>Hydrangea quercifolia 'Munchkin'</t>
  </si>
  <si>
    <t>Hydrangea quercifolia 'Ruby Slippers'</t>
  </si>
  <si>
    <t>Hydrangea quercifolia 'Snow Queen'</t>
  </si>
  <si>
    <t>Hydrangea serrata 'Kiyosumi'</t>
  </si>
  <si>
    <t>Hydrangea serrata 'O-amacha Nishiki'</t>
  </si>
  <si>
    <t>25</t>
  </si>
  <si>
    <t>Ilex verticillata 'Winter Red'</t>
  </si>
  <si>
    <t>Indigofera kirilowii</t>
  </si>
  <si>
    <t>Koelreuteria paniculata 'Coral Sun'® PP 17,409</t>
  </si>
  <si>
    <t>Liriodendron tulipifera 'Little Volunteer' PP 19,581</t>
  </si>
  <si>
    <t>Lithocarpus densiflorus var. echinoides</t>
  </si>
  <si>
    <t>Magnolia 'Coral Reef'</t>
  </si>
  <si>
    <t>Magnolia 'Rose Marie'</t>
  </si>
  <si>
    <t>Magnolia 'Royal Splendor'</t>
  </si>
  <si>
    <t>Magnolia 'Sunset Swirl'</t>
  </si>
  <si>
    <t>Magnolia 'Sunspire'</t>
  </si>
  <si>
    <t>Magnolia Spring Welcome®</t>
  </si>
  <si>
    <t>Magnolia acuminata var. subcordata 'Miss Honeybee'</t>
  </si>
  <si>
    <t>Magnolia denudata</t>
  </si>
  <si>
    <t>MP 1/8" RC</t>
  </si>
  <si>
    <t>Magnolia kobus</t>
  </si>
  <si>
    <t>Magnolia maudiae</t>
  </si>
  <si>
    <t>Magnolia x loebneri 'White Rose'</t>
  </si>
  <si>
    <t>Mahonia gracilipes</t>
  </si>
  <si>
    <t>Michelia 'Inspiration'™</t>
  </si>
  <si>
    <t>Nyssa sylvatica Green Gable™ PP22951</t>
  </si>
  <si>
    <t>Paeonia delaveyi</t>
  </si>
  <si>
    <t>Prunus mume 'Kobai'</t>
  </si>
  <si>
    <t>Quercus glaucoides</t>
  </si>
  <si>
    <t>#3 4-5'</t>
  </si>
  <si>
    <t>Quercus greggii "La Siberia" strain</t>
  </si>
  <si>
    <t>Quercus hypoleucoides</t>
  </si>
  <si>
    <t>Quercus polymorpha</t>
  </si>
  <si>
    <t>Rhododendron occidentale</t>
  </si>
  <si>
    <t>Rosa 'Bengal Fire'</t>
  </si>
  <si>
    <t>Schizophragma hyd. 'Moonlight'</t>
  </si>
  <si>
    <t>Styrax obassia</t>
  </si>
  <si>
    <t>Syringa vulgaris Tiny Dancer™</t>
  </si>
  <si>
    <t>Thuja plicata 'Excelsa'</t>
  </si>
  <si>
    <t>Trachelospermum asiaticum 'Theta'</t>
  </si>
  <si>
    <t>X Gordlinia grandiflora</t>
  </si>
  <si>
    <t>BULB</t>
  </si>
  <si>
    <t>Allium amplectens</t>
  </si>
  <si>
    <t>Calochortus tolmei</t>
  </si>
  <si>
    <t>Camassia leichtlinii var. suks</t>
  </si>
  <si>
    <t>Camassia quamash</t>
  </si>
  <si>
    <t>Disporum cantoniense (longistylum) 'Night Heron'</t>
  </si>
  <si>
    <t>Epimedium pinnatum var. colchicum</t>
  </si>
  <si>
    <t>Iris Californian hybrids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</si>
</sst>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m/d/yyyy\ ddd"/>
    <numFmt numFmtId="166" formatCode="&quot;$&quot;#,##0.00"/>
    <numFmt numFmtId="167" formatCode="#;#"/>
    <numFmt numFmtId="168" formatCode="&quot;Order Total:  &quot;\ &quot;$&quot;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b/>
      <sz val="12"/>
      <color theme="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8">
    <xf numFmtId="0" fontId="0" fillId="0" borderId="0" xfId="0"/>
    <xf numFmtId="0" fontId="2" fillId="0" borderId="0" xfId="0" applyFont="1" applyBorder="1" applyAlignment="1" applyProtection="1">
      <alignment vertical="top"/>
      <protection locked="0"/>
    </xf>
    <xf numFmtId="0" fontId="3" fillId="2" borderId="6" xfId="0" applyNumberFormat="1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  <protection locked="0"/>
    </xf>
    <xf numFmtId="0" fontId="3" fillId="0" borderId="6" xfId="0" applyFont="1" applyFill="1" applyBorder="1" applyAlignment="1" applyProtection="1">
      <alignment horizontal="center" vertical="top" textRotation="90"/>
    </xf>
    <xf numFmtId="0" fontId="3" fillId="0" borderId="6" xfId="0" applyFont="1" applyBorder="1" applyAlignment="1" applyProtection="1">
      <alignment vertical="top" textRotation="90"/>
    </xf>
    <xf numFmtId="0" fontId="2" fillId="0" borderId="4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90"/>
    </xf>
    <xf numFmtId="0" fontId="8" fillId="5" borderId="4" xfId="0" applyFont="1" applyFill="1" applyBorder="1" applyAlignment="1" applyProtection="1">
      <alignment horizontal="center" vertical="top" wrapText="1"/>
      <protection hidden="1"/>
    </xf>
    <xf numFmtId="166" fontId="8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166" fontId="8" fillId="0" borderId="0" xfId="0" applyNumberFormat="1" applyFont="1" applyFill="1" applyBorder="1" applyAlignment="1" applyProtection="1">
      <alignment vertical="top"/>
      <protection hidden="1"/>
    </xf>
    <xf numFmtId="166" fontId="14" fillId="0" borderId="0" xfId="0" applyNumberFormat="1" applyFont="1" applyFill="1" applyBorder="1" applyAlignment="1" applyProtection="1">
      <alignment horizontal="right" vertical="top"/>
      <protection hidden="1"/>
    </xf>
    <xf numFmtId="0" fontId="8" fillId="5" borderId="4" xfId="0" applyFont="1" applyFill="1" applyBorder="1" applyAlignment="1" applyProtection="1">
      <alignment horizontal="left" vertical="top" indent="1" shrinkToFit="1"/>
      <protection hidden="1"/>
    </xf>
    <xf numFmtId="0" fontId="7" fillId="5" borderId="4" xfId="0" applyFont="1" applyFill="1" applyBorder="1" applyAlignment="1" applyProtection="1">
      <alignment horizontal="right" vertical="top" wrapText="1"/>
      <protection hidden="1"/>
    </xf>
    <xf numFmtId="166" fontId="8" fillId="5" borderId="4" xfId="0" applyNumberFormat="1" applyFont="1" applyFill="1" applyBorder="1" applyAlignment="1" applyProtection="1">
      <alignment horizontal="right" vertical="top" wrapText="1"/>
      <protection hidden="1"/>
    </xf>
    <xf numFmtId="166" fontId="7" fillId="5" borderId="4" xfId="0" applyNumberFormat="1" applyFont="1" applyFill="1" applyBorder="1" applyAlignment="1" applyProtection="1">
      <alignment horizontal="right" vertical="top" wrapText="1"/>
      <protection hidden="1"/>
    </xf>
    <xf numFmtId="166" fontId="14" fillId="0" borderId="1" xfId="0" applyNumberFormat="1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left" vertical="top" readingOrder="1"/>
      <protection hidden="1"/>
    </xf>
    <xf numFmtId="0" fontId="7" fillId="0" borderId="0" xfId="0" applyFont="1" applyFill="1" applyBorder="1" applyAlignment="1" applyProtection="1">
      <alignment horizontal="left" vertical="top" indent="1" shrinkToFi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horizontal="center" vertical="top"/>
      <protection hidden="1"/>
    </xf>
    <xf numFmtId="166" fontId="7" fillId="0" borderId="0" xfId="0" applyNumberFormat="1" applyFont="1" applyFill="1" applyBorder="1" applyAlignment="1" applyProtection="1">
      <alignment horizontal="right" vertical="top"/>
      <protection hidden="1"/>
    </xf>
    <xf numFmtId="0" fontId="15" fillId="0" borderId="0" xfId="0" applyFont="1" applyFill="1" applyBorder="1" applyAlignment="1" applyProtection="1">
      <alignment vertical="top"/>
      <protection hidden="1"/>
    </xf>
    <xf numFmtId="0" fontId="14" fillId="0" borderId="0" xfId="0" applyFont="1" applyFill="1" applyBorder="1" applyAlignment="1" applyProtection="1">
      <alignment horizontal="right" vertical="top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left" vertical="top" readingOrder="1"/>
      <protection hidden="1"/>
    </xf>
    <xf numFmtId="0" fontId="5" fillId="0" borderId="3" xfId="0" applyFont="1" applyFill="1" applyBorder="1" applyAlignment="1" applyProtection="1">
      <alignment horizontal="left" vertical="top" shrinkToFit="1" readingOrder="1"/>
      <protection hidden="1"/>
    </xf>
    <xf numFmtId="0" fontId="5" fillId="0" borderId="1" xfId="0" applyFont="1" applyFill="1" applyBorder="1" applyAlignment="1" applyProtection="1">
      <alignment horizontal="left" vertical="top" indent="1" shrinkToFit="1"/>
      <protection hidden="1"/>
    </xf>
    <xf numFmtId="0" fontId="14" fillId="0" borderId="1" xfId="0" applyFont="1" applyFill="1" applyBorder="1" applyAlignment="1" applyProtection="1">
      <alignment horizontal="center" vertical="top" shrinkToFit="1"/>
      <protection hidden="1"/>
    </xf>
    <xf numFmtId="166" fontId="14" fillId="0" borderId="1" xfId="0" applyNumberFormat="1" applyFont="1" applyFill="1" applyBorder="1" applyAlignment="1" applyProtection="1">
      <alignment horizontal="right" vertical="top" shrinkToFit="1"/>
      <protection hidden="1"/>
    </xf>
    <xf numFmtId="166" fontId="8" fillId="5" borderId="1" xfId="0" applyNumberFormat="1" applyFont="1" applyFill="1" applyBorder="1" applyAlignment="1" applyProtection="1">
      <alignment horizontal="right" vertical="top" wrapText="1"/>
      <protection hidden="1"/>
    </xf>
    <xf numFmtId="0" fontId="20" fillId="7" borderId="4" xfId="0" applyFont="1" applyFill="1" applyBorder="1" applyAlignment="1" applyProtection="1">
      <alignment horizontal="center" vertical="top" wrapText="1"/>
      <protection hidden="1"/>
    </xf>
    <xf numFmtId="166" fontId="14" fillId="7" borderId="0" xfId="0" applyNumberFormat="1" applyFont="1" applyFill="1" applyBorder="1" applyAlignment="1" applyProtection="1">
      <alignment horizontal="right" vertical="top" wrapText="1"/>
      <protection hidden="1"/>
    </xf>
    <xf numFmtId="166" fontId="13" fillId="7" borderId="0" xfId="0" applyNumberFormat="1" applyFont="1" applyFill="1" applyBorder="1" applyAlignment="1" applyProtection="1">
      <alignment horizontal="right" vertical="top"/>
      <protection hidden="1"/>
    </xf>
    <xf numFmtId="0" fontId="7" fillId="6" borderId="0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 wrapText="1"/>
      <protection hidden="1"/>
    </xf>
    <xf numFmtId="0" fontId="7" fillId="6" borderId="0" xfId="0" applyFont="1" applyFill="1" applyBorder="1" applyAlignment="1" applyProtection="1">
      <alignment horizontal="left" vertical="top" readingOrder="1"/>
      <protection hidden="1"/>
    </xf>
    <xf numFmtId="0" fontId="7" fillId="6" borderId="0" xfId="0" applyFont="1" applyFill="1" applyBorder="1" applyAlignment="1" applyProtection="1">
      <alignment horizontal="left" vertical="top" indent="1" shrinkToFit="1"/>
      <protection hidden="1"/>
    </xf>
    <xf numFmtId="0" fontId="6" fillId="6" borderId="0" xfId="0" applyFont="1" applyFill="1" applyBorder="1" applyAlignment="1" applyProtection="1">
      <alignment vertical="top"/>
      <protection hidden="1"/>
    </xf>
    <xf numFmtId="166" fontId="8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66" fontId="7" fillId="6" borderId="0" xfId="0" applyNumberFormat="1" applyFont="1" applyFill="1" applyBorder="1" applyAlignment="1" applyProtection="1">
      <alignment horizontal="right" vertical="top"/>
      <protection hidden="1"/>
    </xf>
    <xf numFmtId="164" fontId="14" fillId="3" borderId="1" xfId="1" applyNumberFormat="1" applyFont="1" applyFill="1" applyBorder="1" applyAlignment="1" applyProtection="1">
      <alignment horizontal="center" vertical="top" shrinkToFit="1"/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3" fillId="4" borderId="4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left" vertical="top" readingOrder="1"/>
      <protection locked="0"/>
    </xf>
    <xf numFmtId="0" fontId="7" fillId="0" borderId="10" xfId="0" applyFont="1" applyFill="1" applyBorder="1" applyAlignment="1" applyProtection="1">
      <alignment horizontal="left" vertical="top" indent="1" shrinkToFit="1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7" fillId="0" borderId="10" xfId="2" applyFont="1" applyFill="1" applyBorder="1" applyAlignment="1" applyProtection="1">
      <alignment vertical="top" wrapText="1"/>
      <protection locked="0"/>
    </xf>
    <xf numFmtId="0" fontId="17" fillId="0" borderId="3" xfId="2" applyFont="1" applyFill="1" applyBorder="1" applyAlignment="1" applyProtection="1">
      <alignment vertical="top" wrapText="1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right" vertical="top" wrapText="1"/>
      <protection hidden="1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49" fontId="11" fillId="0" borderId="2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/>
      <protection hidden="1"/>
    </xf>
    <xf numFmtId="165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 shrinkToFi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left" vertical="top"/>
      <protection locked="0"/>
    </xf>
    <xf numFmtId="167" fontId="16" fillId="0" borderId="1" xfId="0" applyNumberFormat="1" applyFont="1" applyFill="1" applyBorder="1" applyAlignment="1" applyProtection="1">
      <alignment horizontal="center" vertical="top" shrinkToFit="1"/>
      <protection locked="0"/>
    </xf>
    <xf numFmtId="166" fontId="14" fillId="0" borderId="0" xfId="0" applyNumberFormat="1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8" fillId="5" borderId="4" xfId="0" applyFont="1" applyFill="1" applyBorder="1" applyAlignment="1" applyProtection="1">
      <alignment horizontal="left" vertical="top" shrinkToFit="1"/>
      <protection hidden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168" fontId="19" fillId="7" borderId="5" xfId="0" applyNumberFormat="1" applyFont="1" applyFill="1" applyBorder="1" applyAlignment="1" applyProtection="1">
      <alignment horizontal="right"/>
      <protection hidden="1"/>
    </xf>
    <xf numFmtId="0" fontId="22" fillId="4" borderId="0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protection hidden="1"/>
    </xf>
    <xf numFmtId="0" fontId="0" fillId="4" borderId="5" xfId="0" applyFill="1" applyBorder="1" applyAlignment="1" applyProtection="1"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7" xfId="0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21" fillId="0" borderId="1" xfId="0" applyFont="1" applyFill="1" applyBorder="1" applyAlignment="1" applyProtection="1">
      <alignment horizontal="center" vertical="top" wrapText="1"/>
      <protection hidden="1"/>
    </xf>
    <xf numFmtId="167" fontId="26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vertical="top" shrinkToFit="1"/>
      <protection hidden="1"/>
    </xf>
    <xf numFmtId="0" fontId="0" fillId="0" borderId="12" xfId="0" applyBorder="1" applyAlignment="1" applyProtection="1">
      <alignment vertical="top" shrinkToFit="1"/>
      <protection hidden="1"/>
    </xf>
    <xf numFmtId="0" fontId="4" fillId="0" borderId="0" xfId="2" applyFont="1" applyFill="1" applyBorder="1" applyAlignment="1" applyProtection="1">
      <alignment vertical="top" wrapText="1"/>
      <protection hidden="1"/>
    </xf>
    <xf numFmtId="167" fontId="26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vertical="top" shrinkToFit="1"/>
      <protection hidden="1"/>
    </xf>
    <xf numFmtId="0" fontId="0" fillId="0" borderId="1" xfId="0" applyBorder="1" applyAlignment="1" applyProtection="1">
      <alignment vertical="top" shrinkToFit="1"/>
      <protection locked="0"/>
    </xf>
  </cellXfs>
  <cellStyles count="7">
    <cellStyle name="Comma" xfId="1" builtinId="3"/>
    <cellStyle name="Currency" xfId="1" builtinId="4"/>
    <cellStyle name="Currency [0]" xfId="1" builtinId="7"/>
    <cellStyle name="Hyperlink" xfId="2" builtinId="8"/>
    <cellStyle name="Normal" xfId="0" builtinId="0"/>
    <cellStyle name="Normal 2" xfId="3"/>
    <cellStyle name="Percent" xfId="1" builtinId="5"/>
  </cellStyles>
  <dxfs count="3">
    <dxf>
      <font>
        <color theme="0"/>
      </font>
      <fill>
        <patternFill>
          <bgColor theme="1"/>
        </patternFill>
      </fill>
    </dxf>
    <dxf>
      <font>
        <b/>
        <i val="0"/>
      </font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7E4F2"/>
      <rgbColor rgb="00A0A0A0"/>
    </indexedColors>
    <mruColors>
      <color rgb="FFFFFFCC"/>
      <color rgb="FFFFFF99"/>
      <color rgb="FF003300"/>
      <color rgb="FF006600"/>
      <color rgb="FFFFFF66"/>
      <color rgb="FFFCB5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7" lockText="1" noThreeD="1"/>
</file>

<file path=xl/ctrlProps/ctrlProp2.xml><?xml version="1.0" encoding="utf-8"?>
<formControlPr xmlns="http://schemas.microsoft.com/office/spreadsheetml/2009/9/main" objectType="CheckBox" fmlaLink="$I$10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48985</xdr:colOff>
      <xdr:row>0</xdr:row>
      <xdr:rowOff>0</xdr:rowOff>
    </xdr:from>
    <xdr:to>
      <xdr:col>10</xdr:col>
      <xdr:colOff>874059</xdr:colOff>
      <xdr:row>1</xdr:row>
      <xdr:rowOff>40822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" y="0"/>
          <a:ext cx="9498427" cy="1788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</xdr:row>
          <xdr:rowOff>9525</xdr:rowOff>
        </xdr:from>
        <xdr:to>
          <xdr:col>10</xdr:col>
          <xdr:colOff>981075</xdr:colOff>
          <xdr:row>9</xdr:row>
          <xdr:rowOff>28575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47625</xdr:rowOff>
        </xdr:from>
        <xdr:to>
          <xdr:col>10</xdr:col>
          <xdr:colOff>914400</xdr:colOff>
          <xdr:row>11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907"/>
  <sheetViews>
    <sheetView showGridLines="0" zoomScaleNormal="100" workbookViewId="0">
      <selection activeCell="C113" sqref="C113"/>
    </sheetView>
  </sheetViews>
  <sheetFormatPr defaultColWidth="5.42578125" defaultRowHeight="15" customHeight="1" outlineLevelRow="1" outlineLevelCol="1" x14ac:dyDescent="0.2"/>
  <cols>
    <col min="1" max="1" width="22.85546875" style="1" bestFit="1" customWidth="1" outlineLevel="1"/>
    <col min="2" max="5" width="7.85546875" style="1" bestFit="1" customWidth="1" outlineLevel="1"/>
    <col min="6" max="6" width="34.5703125" style="1" bestFit="1" customWidth="1" outlineLevel="1"/>
    <col min="7" max="7" width="7.85546875" style="7" bestFit="1" customWidth="1"/>
    <col min="8" max="9" width="7" style="7" bestFit="1" customWidth="1"/>
    <col min="10" max="16384" width="5.42578125" style="1"/>
  </cols>
  <sheetData>
    <row r="1" spans="1:9" ht="145.5" customHeight="1" thickBot="1" x14ac:dyDescent="0.25">
      <c r="A1" s="2" t="s">
        <v>79</v>
      </c>
      <c r="B1" s="3" t="s">
        <v>4</v>
      </c>
      <c r="C1" s="2" t="s">
        <v>5</v>
      </c>
      <c r="D1" s="2" t="s">
        <v>6</v>
      </c>
      <c r="E1" s="2" t="s">
        <v>7</v>
      </c>
      <c r="F1" s="2" t="s">
        <v>80</v>
      </c>
      <c r="G1" s="4" t="s">
        <v>81</v>
      </c>
      <c r="H1" s="5" t="s">
        <v>82</v>
      </c>
      <c r="I1" s="8" t="s">
        <v>83</v>
      </c>
    </row>
    <row r="2" spans="1:9" ht="15" customHeight="1" outlineLevel="1" x14ac:dyDescent="0.2">
      <c r="A2" s="1" t="s">
        <v>85</v>
      </c>
      <c r="B2" s="1">
        <v>1.4</v>
      </c>
      <c r="C2" s="1">
        <v>50</v>
      </c>
      <c r="D2" s="1">
        <v>0.8</v>
      </c>
      <c r="E2" s="1">
        <v>25</v>
      </c>
      <c r="F2" s="1" t="s">
        <v>8</v>
      </c>
      <c r="G2" s="6" t="e">
        <f t="shared" ref="G2" si="0">AND(A1=#REF!,B1=#REF!,C1=#REF!,D1=#REF!,E1=#REF!,F1=#REF!)</f>
        <v>#REF!</v>
      </c>
      <c r="H2" s="6" t="b">
        <f t="shared" ref="H2" si="1">OR(ISBLANK(A1),ISBLANK(B1),ISBLANK(C1),ISBLANK(D1),ISBLANK(E1),ISBLANK(F1))</f>
        <v>0</v>
      </c>
      <c r="I2" s="7" t="b">
        <f t="shared" ref="I2" si="2">C1=0</f>
        <v>0</v>
      </c>
    </row>
    <row r="3" spans="1:9" ht="15" customHeight="1" outlineLevel="1" x14ac:dyDescent="0.2">
      <c r="A3" s="1" t="s">
        <v>95</v>
      </c>
      <c r="B3" s="1">
        <v>22.1</v>
      </c>
      <c r="C3" s="1">
        <v>10</v>
      </c>
      <c r="D3" s="1">
        <v>14.5</v>
      </c>
      <c r="E3" s="1">
        <v>5</v>
      </c>
      <c r="F3" s="1" t="s">
        <v>29</v>
      </c>
      <c r="G3" s="6" t="b">
        <f t="shared" ref="G3" si="3">AND(A2=A1,B2=B1,C2=C1,D2=D1,E2=E1,F2=F1)</f>
        <v>0</v>
      </c>
      <c r="H3" s="6" t="b">
        <f t="shared" ref="H3" si="4">OR(ISBLANK(A2),ISBLANK(B2),ISBLANK(C2),ISBLANK(D2),ISBLANK(E2),ISBLANK(F2))</f>
        <v>0</v>
      </c>
      <c r="I3" s="7" t="b">
        <f t="shared" ref="I3" si="5">C2=0</f>
        <v>0</v>
      </c>
    </row>
    <row r="4" spans="1:9" ht="15" customHeight="1" outlineLevel="1" x14ac:dyDescent="0.2">
      <c r="A4" s="1" t="s">
        <v>89</v>
      </c>
      <c r="B4" s="1">
        <v>1.25</v>
      </c>
      <c r="C4" s="1">
        <v>50</v>
      </c>
      <c r="D4" s="1">
        <v>0.75</v>
      </c>
      <c r="E4" s="1">
        <v>25</v>
      </c>
      <c r="F4" s="1" t="s">
        <v>9</v>
      </c>
      <c r="G4" s="6" t="b">
        <f t="shared" ref="G4:G67" si="6">AND(A3=A2,B3=B2,C3=C2,D3=D2,E3=E2,F3=F2)</f>
        <v>0</v>
      </c>
      <c r="H4" s="6" t="b">
        <f t="shared" ref="H4:H67" si="7">OR(ISBLANK(A3),ISBLANK(B3),ISBLANK(C3),ISBLANK(D3),ISBLANK(E3),ISBLANK(F3))</f>
        <v>0</v>
      </c>
      <c r="I4" s="7" t="b">
        <f t="shared" ref="I4:I67" si="8">C3=0</f>
        <v>0</v>
      </c>
    </row>
    <row r="5" spans="1:9" ht="15" customHeight="1" outlineLevel="1" x14ac:dyDescent="0.2">
      <c r="A5" s="1" t="s">
        <v>90</v>
      </c>
      <c r="B5" s="1">
        <v>1.6</v>
      </c>
      <c r="C5" s="1">
        <v>50</v>
      </c>
      <c r="D5" s="1">
        <v>0.9</v>
      </c>
      <c r="E5" s="1">
        <v>25</v>
      </c>
      <c r="F5" s="1" t="s">
        <v>9</v>
      </c>
      <c r="G5" s="6" t="b">
        <f t="shared" si="6"/>
        <v>0</v>
      </c>
      <c r="H5" s="6" t="b">
        <f t="shared" si="7"/>
        <v>0</v>
      </c>
      <c r="I5" s="7" t="b">
        <f t="shared" si="8"/>
        <v>0</v>
      </c>
    </row>
    <row r="6" spans="1:9" ht="15" customHeight="1" outlineLevel="1" x14ac:dyDescent="0.2">
      <c r="A6" s="1" t="s">
        <v>92</v>
      </c>
      <c r="B6" s="1">
        <v>16.75</v>
      </c>
      <c r="C6" s="1">
        <v>10</v>
      </c>
      <c r="D6" s="1">
        <v>9.5500000000000007</v>
      </c>
      <c r="E6" s="1">
        <v>5</v>
      </c>
      <c r="F6" s="1" t="s">
        <v>30</v>
      </c>
      <c r="G6" s="6" t="b">
        <f t="shared" si="6"/>
        <v>0</v>
      </c>
      <c r="H6" s="6" t="b">
        <f t="shared" si="7"/>
        <v>0</v>
      </c>
      <c r="I6" s="7" t="b">
        <f t="shared" si="8"/>
        <v>0</v>
      </c>
    </row>
    <row r="7" spans="1:9" ht="15" customHeight="1" outlineLevel="1" x14ac:dyDescent="0.2">
      <c r="A7" s="1" t="s">
        <v>92</v>
      </c>
      <c r="B7" s="1">
        <v>16.875</v>
      </c>
      <c r="C7" s="1">
        <v>10</v>
      </c>
      <c r="D7" s="1">
        <v>9.5500000000000007</v>
      </c>
      <c r="E7" s="1" t="s">
        <v>190</v>
      </c>
      <c r="F7" s="1" t="s">
        <v>31</v>
      </c>
      <c r="G7" s="6" t="b">
        <f t="shared" si="6"/>
        <v>0</v>
      </c>
      <c r="H7" s="6" t="b">
        <f t="shared" si="7"/>
        <v>0</v>
      </c>
      <c r="I7" s="7" t="b">
        <f t="shared" si="8"/>
        <v>0</v>
      </c>
    </row>
    <row r="8" spans="1:9" ht="15" customHeight="1" outlineLevel="1" x14ac:dyDescent="0.2">
      <c r="A8" s="1" t="s">
        <v>95</v>
      </c>
      <c r="B8" s="1">
        <v>19.899999999999999</v>
      </c>
      <c r="C8" s="1">
        <v>10</v>
      </c>
      <c r="D8" s="1">
        <v>11.35</v>
      </c>
      <c r="E8" s="1" t="s">
        <v>190</v>
      </c>
      <c r="F8" s="1" t="s">
        <v>31</v>
      </c>
      <c r="G8" s="6" t="b">
        <f t="shared" si="6"/>
        <v>0</v>
      </c>
      <c r="H8" s="6" t="b">
        <f t="shared" si="7"/>
        <v>0</v>
      </c>
      <c r="I8" s="7" t="b">
        <f t="shared" si="8"/>
        <v>0</v>
      </c>
    </row>
    <row r="9" spans="1:9" ht="15" customHeight="1" outlineLevel="1" x14ac:dyDescent="0.2">
      <c r="A9" s="1" t="s">
        <v>95</v>
      </c>
      <c r="B9" s="1">
        <v>19.899999999999999</v>
      </c>
      <c r="C9" s="1">
        <v>10</v>
      </c>
      <c r="D9" s="1">
        <v>11.35</v>
      </c>
      <c r="E9" s="1" t="s">
        <v>190</v>
      </c>
      <c r="F9" s="1" t="s">
        <v>32</v>
      </c>
      <c r="G9" s="6" t="b">
        <f t="shared" si="6"/>
        <v>0</v>
      </c>
      <c r="H9" s="6" t="b">
        <f t="shared" si="7"/>
        <v>0</v>
      </c>
      <c r="I9" s="7" t="b">
        <f t="shared" si="8"/>
        <v>0</v>
      </c>
    </row>
    <row r="10" spans="1:9" ht="15" customHeight="1" outlineLevel="1" x14ac:dyDescent="0.2">
      <c r="A10" s="1" t="s">
        <v>92</v>
      </c>
      <c r="B10" s="1">
        <v>19.899999999999999</v>
      </c>
      <c r="C10" s="1">
        <v>10</v>
      </c>
      <c r="D10" s="1">
        <v>11.35</v>
      </c>
      <c r="E10" s="1">
        <v>5</v>
      </c>
      <c r="F10" s="1" t="s">
        <v>33</v>
      </c>
      <c r="G10" s="6" t="b">
        <f t="shared" si="6"/>
        <v>0</v>
      </c>
      <c r="H10" s="6" t="b">
        <f t="shared" si="7"/>
        <v>0</v>
      </c>
      <c r="I10" s="7" t="b">
        <f t="shared" si="8"/>
        <v>0</v>
      </c>
    </row>
    <row r="11" spans="1:9" ht="15" customHeight="1" outlineLevel="1" x14ac:dyDescent="0.2">
      <c r="A11" s="1" t="s">
        <v>95</v>
      </c>
      <c r="B11" s="1">
        <v>19.899999999999999</v>
      </c>
      <c r="C11" s="1">
        <v>10</v>
      </c>
      <c r="D11" s="1">
        <v>11.35</v>
      </c>
      <c r="E11" s="1">
        <v>5</v>
      </c>
      <c r="F11" s="1" t="s">
        <v>33</v>
      </c>
      <c r="G11" s="6" t="b">
        <f t="shared" si="6"/>
        <v>0</v>
      </c>
      <c r="H11" s="6" t="b">
        <f t="shared" si="7"/>
        <v>0</v>
      </c>
      <c r="I11" s="7" t="b">
        <f t="shared" si="8"/>
        <v>0</v>
      </c>
    </row>
    <row r="12" spans="1:9" ht="15" customHeight="1" outlineLevel="1" x14ac:dyDescent="0.2">
      <c r="A12" s="1" t="s">
        <v>92</v>
      </c>
      <c r="B12" s="1">
        <v>16.75</v>
      </c>
      <c r="C12" s="1">
        <v>10</v>
      </c>
      <c r="D12" s="1">
        <v>9.5500000000000007</v>
      </c>
      <c r="E12" s="1">
        <v>5</v>
      </c>
      <c r="F12" s="1" t="s">
        <v>34</v>
      </c>
      <c r="G12" s="6" t="b">
        <f t="shared" si="6"/>
        <v>0</v>
      </c>
      <c r="H12" s="6" t="b">
        <f t="shared" si="7"/>
        <v>0</v>
      </c>
      <c r="I12" s="7" t="b">
        <f t="shared" si="8"/>
        <v>0</v>
      </c>
    </row>
    <row r="13" spans="1:9" ht="15" customHeight="1" outlineLevel="1" x14ac:dyDescent="0.2">
      <c r="A13" s="1" t="s">
        <v>95</v>
      </c>
      <c r="B13" s="1">
        <v>19.899999999999999</v>
      </c>
      <c r="C13" s="1">
        <v>10</v>
      </c>
      <c r="D13" s="1">
        <v>11.35</v>
      </c>
      <c r="E13" s="1">
        <v>5</v>
      </c>
      <c r="F13" s="1" t="s">
        <v>34</v>
      </c>
      <c r="G13" s="6" t="b">
        <f t="shared" si="6"/>
        <v>0</v>
      </c>
      <c r="H13" s="6" t="b">
        <f t="shared" si="7"/>
        <v>0</v>
      </c>
      <c r="I13" s="7" t="b">
        <f t="shared" si="8"/>
        <v>0</v>
      </c>
    </row>
    <row r="14" spans="1:9" ht="15" customHeight="1" outlineLevel="1" x14ac:dyDescent="0.2">
      <c r="A14" s="1" t="s">
        <v>191</v>
      </c>
      <c r="B14" s="1">
        <v>19.899999999999999</v>
      </c>
      <c r="C14" s="1">
        <v>10</v>
      </c>
      <c r="D14" s="1">
        <v>11.35</v>
      </c>
      <c r="E14" s="1" t="s">
        <v>190</v>
      </c>
      <c r="F14" s="1" t="s">
        <v>69</v>
      </c>
      <c r="G14" s="6" t="b">
        <f t="shared" si="6"/>
        <v>0</v>
      </c>
      <c r="H14" s="6" t="b">
        <f t="shared" si="7"/>
        <v>0</v>
      </c>
      <c r="I14" s="7" t="b">
        <f t="shared" si="8"/>
        <v>0</v>
      </c>
    </row>
    <row r="15" spans="1:9" ht="15" customHeight="1" outlineLevel="1" x14ac:dyDescent="0.2">
      <c r="A15" s="1" t="s">
        <v>191</v>
      </c>
      <c r="B15" s="1">
        <v>19.899999999999999</v>
      </c>
      <c r="C15" s="1">
        <v>10</v>
      </c>
      <c r="D15" s="1">
        <v>11.35</v>
      </c>
      <c r="E15" s="1" t="s">
        <v>190</v>
      </c>
      <c r="F15" s="1" t="s">
        <v>35</v>
      </c>
      <c r="G15" s="6" t="b">
        <f t="shared" si="6"/>
        <v>0</v>
      </c>
      <c r="H15" s="6" t="b">
        <f t="shared" si="7"/>
        <v>0</v>
      </c>
      <c r="I15" s="7" t="b">
        <f t="shared" si="8"/>
        <v>0</v>
      </c>
    </row>
    <row r="16" spans="1:9" ht="15" customHeight="1" outlineLevel="1" x14ac:dyDescent="0.2">
      <c r="A16" s="1" t="s">
        <v>191</v>
      </c>
      <c r="B16" s="1">
        <v>19.899999999999999</v>
      </c>
      <c r="C16" s="1">
        <v>10</v>
      </c>
      <c r="D16" s="1">
        <v>11.35</v>
      </c>
      <c r="E16" s="1" t="s">
        <v>190</v>
      </c>
      <c r="F16" s="1" t="s">
        <v>36</v>
      </c>
      <c r="G16" s="6" t="b">
        <f t="shared" si="6"/>
        <v>0</v>
      </c>
      <c r="H16" s="6" t="b">
        <f t="shared" si="7"/>
        <v>0</v>
      </c>
      <c r="I16" s="7" t="b">
        <f t="shared" si="8"/>
        <v>0</v>
      </c>
    </row>
    <row r="17" spans="1:9" ht="15" customHeight="1" outlineLevel="1" x14ac:dyDescent="0.2">
      <c r="A17" s="1" t="s">
        <v>191</v>
      </c>
      <c r="B17" s="1">
        <v>19.899999999999999</v>
      </c>
      <c r="C17" s="1">
        <v>10</v>
      </c>
      <c r="D17" s="1">
        <v>11.35</v>
      </c>
      <c r="E17" s="1" t="s">
        <v>190</v>
      </c>
      <c r="F17" s="1" t="s">
        <v>37</v>
      </c>
      <c r="G17" s="6" t="b">
        <f t="shared" si="6"/>
        <v>0</v>
      </c>
      <c r="H17" s="6" t="b">
        <f t="shared" si="7"/>
        <v>0</v>
      </c>
      <c r="I17" s="7" t="b">
        <f t="shared" si="8"/>
        <v>0</v>
      </c>
    </row>
    <row r="18" spans="1:9" ht="15" customHeight="1" outlineLevel="1" x14ac:dyDescent="0.2">
      <c r="A18" s="1" t="s">
        <v>163</v>
      </c>
      <c r="B18" s="1">
        <v>13.85</v>
      </c>
      <c r="C18" s="1">
        <v>10</v>
      </c>
      <c r="D18" s="1">
        <v>7.9</v>
      </c>
      <c r="E18" s="1">
        <v>5</v>
      </c>
      <c r="F18" s="1" t="s">
        <v>38</v>
      </c>
      <c r="G18" s="6" t="b">
        <f t="shared" si="6"/>
        <v>0</v>
      </c>
      <c r="H18" s="6" t="b">
        <f t="shared" si="7"/>
        <v>0</v>
      </c>
      <c r="I18" s="7" t="b">
        <f t="shared" si="8"/>
        <v>0</v>
      </c>
    </row>
    <row r="19" spans="1:9" ht="15" customHeight="1" outlineLevel="1" x14ac:dyDescent="0.2">
      <c r="A19" s="1" t="s">
        <v>191</v>
      </c>
      <c r="B19" s="1">
        <v>19.899999999999999</v>
      </c>
      <c r="C19" s="1">
        <v>10</v>
      </c>
      <c r="D19" s="1">
        <v>11.35</v>
      </c>
      <c r="E19" s="1" t="s">
        <v>190</v>
      </c>
      <c r="F19" s="1" t="s">
        <v>38</v>
      </c>
      <c r="G19" s="6" t="b">
        <f t="shared" si="6"/>
        <v>0</v>
      </c>
      <c r="H19" s="6" t="b">
        <f t="shared" si="7"/>
        <v>0</v>
      </c>
      <c r="I19" s="7" t="b">
        <f t="shared" si="8"/>
        <v>0</v>
      </c>
    </row>
    <row r="20" spans="1:9" ht="15" customHeight="1" outlineLevel="1" x14ac:dyDescent="0.2">
      <c r="A20" s="1" t="s">
        <v>95</v>
      </c>
      <c r="B20" s="1">
        <v>33.450000000000003</v>
      </c>
      <c r="C20" s="1">
        <v>10</v>
      </c>
      <c r="D20" s="1">
        <v>19.100000000000001</v>
      </c>
      <c r="E20" s="1" t="s">
        <v>190</v>
      </c>
      <c r="F20" s="1" t="s">
        <v>76</v>
      </c>
      <c r="G20" s="6" t="b">
        <f t="shared" si="6"/>
        <v>0</v>
      </c>
      <c r="H20" s="6" t="b">
        <f t="shared" si="7"/>
        <v>0</v>
      </c>
      <c r="I20" s="7" t="b">
        <f t="shared" si="8"/>
        <v>0</v>
      </c>
    </row>
    <row r="21" spans="1:9" ht="15" customHeight="1" outlineLevel="1" x14ac:dyDescent="0.2">
      <c r="A21" s="1" t="s">
        <v>95</v>
      </c>
      <c r="B21" s="1">
        <v>19.899999999999999</v>
      </c>
      <c r="C21" s="1">
        <v>10</v>
      </c>
      <c r="D21" s="1">
        <v>11.3</v>
      </c>
      <c r="E21" s="1" t="s">
        <v>190</v>
      </c>
      <c r="F21" s="1" t="s">
        <v>70</v>
      </c>
      <c r="G21" s="6" t="b">
        <f t="shared" si="6"/>
        <v>0</v>
      </c>
      <c r="H21" s="6" t="b">
        <f t="shared" si="7"/>
        <v>0</v>
      </c>
      <c r="I21" s="7" t="b">
        <f t="shared" si="8"/>
        <v>0</v>
      </c>
    </row>
    <row r="22" spans="1:9" ht="15" customHeight="1" outlineLevel="1" x14ac:dyDescent="0.2">
      <c r="A22" s="1" t="s">
        <v>183</v>
      </c>
      <c r="B22" s="1">
        <v>31.25</v>
      </c>
      <c r="C22" s="1">
        <v>10</v>
      </c>
      <c r="D22" s="1">
        <v>17.850000000000001</v>
      </c>
      <c r="E22" s="1">
        <v>5</v>
      </c>
      <c r="F22" s="1" t="s">
        <v>164</v>
      </c>
      <c r="G22" s="6" t="b">
        <f t="shared" si="6"/>
        <v>0</v>
      </c>
      <c r="H22" s="6" t="b">
        <f t="shared" si="7"/>
        <v>0</v>
      </c>
      <c r="I22" s="7" t="b">
        <f t="shared" si="8"/>
        <v>0</v>
      </c>
    </row>
    <row r="23" spans="1:9" ht="15" customHeight="1" outlineLevel="1" x14ac:dyDescent="0.2">
      <c r="A23" s="1" t="s">
        <v>95</v>
      </c>
      <c r="B23" s="1">
        <v>33.450000000000003</v>
      </c>
      <c r="C23" s="1">
        <v>10</v>
      </c>
      <c r="D23" s="1">
        <v>19.100000000000001</v>
      </c>
      <c r="E23" s="1" t="s">
        <v>190</v>
      </c>
      <c r="F23" s="1" t="s">
        <v>96</v>
      </c>
      <c r="G23" s="6" t="b">
        <f t="shared" si="6"/>
        <v>0</v>
      </c>
      <c r="H23" s="6" t="b">
        <f t="shared" si="7"/>
        <v>0</v>
      </c>
      <c r="I23" s="7" t="b">
        <f t="shared" si="8"/>
        <v>0</v>
      </c>
    </row>
    <row r="24" spans="1:9" ht="15" customHeight="1" outlineLevel="1" x14ac:dyDescent="0.2">
      <c r="A24" s="1" t="s">
        <v>95</v>
      </c>
      <c r="B24" s="1">
        <v>33.450000000000003</v>
      </c>
      <c r="C24" s="1">
        <v>10</v>
      </c>
      <c r="D24" s="1">
        <v>19.100000000000001</v>
      </c>
      <c r="E24" s="1" t="s">
        <v>190</v>
      </c>
      <c r="F24" s="1" t="s">
        <v>39</v>
      </c>
      <c r="G24" s="6" t="b">
        <f t="shared" si="6"/>
        <v>0</v>
      </c>
      <c r="H24" s="6" t="b">
        <f t="shared" si="7"/>
        <v>0</v>
      </c>
      <c r="I24" s="7" t="b">
        <f t="shared" si="8"/>
        <v>0</v>
      </c>
    </row>
    <row r="25" spans="1:9" ht="15" customHeight="1" outlineLevel="1" x14ac:dyDescent="0.2">
      <c r="A25" s="1" t="s">
        <v>95</v>
      </c>
      <c r="B25" s="1">
        <v>24.6</v>
      </c>
      <c r="C25" s="1">
        <v>10</v>
      </c>
      <c r="D25" s="1">
        <v>15.5</v>
      </c>
      <c r="E25" s="1">
        <v>5</v>
      </c>
      <c r="F25" s="1" t="s">
        <v>40</v>
      </c>
      <c r="G25" s="6" t="b">
        <f t="shared" si="6"/>
        <v>0</v>
      </c>
      <c r="H25" s="6" t="b">
        <f t="shared" si="7"/>
        <v>0</v>
      </c>
      <c r="I25" s="7" t="b">
        <f t="shared" si="8"/>
        <v>0</v>
      </c>
    </row>
    <row r="26" spans="1:9" ht="15" customHeight="1" outlineLevel="1" x14ac:dyDescent="0.2">
      <c r="A26" s="1" t="s">
        <v>92</v>
      </c>
      <c r="B26" s="1">
        <v>22.15</v>
      </c>
      <c r="C26" s="1">
        <v>10</v>
      </c>
      <c r="D26" s="1">
        <v>13.3</v>
      </c>
      <c r="E26" s="1">
        <v>5</v>
      </c>
      <c r="F26" s="1" t="s">
        <v>41</v>
      </c>
      <c r="G26" s="6" t="b">
        <f t="shared" si="6"/>
        <v>0</v>
      </c>
      <c r="H26" s="6" t="b">
        <f t="shared" si="7"/>
        <v>0</v>
      </c>
      <c r="I26" s="7" t="b">
        <f t="shared" si="8"/>
        <v>0</v>
      </c>
    </row>
    <row r="27" spans="1:9" ht="15" customHeight="1" outlineLevel="1" x14ac:dyDescent="0.2">
      <c r="A27" s="1" t="s">
        <v>95</v>
      </c>
      <c r="B27" s="1">
        <v>27.6</v>
      </c>
      <c r="C27" s="1">
        <v>10</v>
      </c>
      <c r="D27" s="1">
        <v>15.65</v>
      </c>
      <c r="E27" s="1">
        <v>5</v>
      </c>
      <c r="F27" s="1" t="s">
        <v>41</v>
      </c>
      <c r="G27" s="6" t="b">
        <f t="shared" si="6"/>
        <v>0</v>
      </c>
      <c r="H27" s="6" t="b">
        <f t="shared" si="7"/>
        <v>0</v>
      </c>
      <c r="I27" s="7" t="b">
        <f t="shared" si="8"/>
        <v>0</v>
      </c>
    </row>
    <row r="28" spans="1:9" ht="15" customHeight="1" outlineLevel="1" x14ac:dyDescent="0.2">
      <c r="A28" s="1" t="s">
        <v>183</v>
      </c>
      <c r="B28" s="1">
        <v>31.25</v>
      </c>
      <c r="C28" s="1">
        <v>10</v>
      </c>
      <c r="D28" s="1">
        <v>17.850000000000001</v>
      </c>
      <c r="E28" s="1">
        <v>5</v>
      </c>
      <c r="F28" s="1" t="s">
        <v>42</v>
      </c>
      <c r="G28" s="6" t="b">
        <f t="shared" si="6"/>
        <v>0</v>
      </c>
      <c r="H28" s="6" t="b">
        <f t="shared" si="7"/>
        <v>0</v>
      </c>
      <c r="I28" s="7" t="b">
        <f t="shared" si="8"/>
        <v>0</v>
      </c>
    </row>
    <row r="29" spans="1:9" ht="15" customHeight="1" outlineLevel="1" x14ac:dyDescent="0.2">
      <c r="A29" s="1" t="s">
        <v>95</v>
      </c>
      <c r="B29" s="1">
        <v>19.899999999999999</v>
      </c>
      <c r="C29" s="1">
        <v>10</v>
      </c>
      <c r="D29" s="1">
        <v>11.35</v>
      </c>
      <c r="E29" s="1">
        <v>5</v>
      </c>
      <c r="F29" s="1" t="s">
        <v>43</v>
      </c>
      <c r="G29" s="6" t="b">
        <f t="shared" si="6"/>
        <v>0</v>
      </c>
      <c r="H29" s="6" t="b">
        <f t="shared" si="7"/>
        <v>0</v>
      </c>
      <c r="I29" s="7" t="b">
        <f t="shared" si="8"/>
        <v>0</v>
      </c>
    </row>
    <row r="30" spans="1:9" ht="15" customHeight="1" outlineLevel="1" x14ac:dyDescent="0.2">
      <c r="A30" s="1" t="s">
        <v>95</v>
      </c>
      <c r="B30" s="1">
        <v>34.700000000000003</v>
      </c>
      <c r="C30" s="1">
        <v>10</v>
      </c>
      <c r="D30" s="1">
        <v>20.350000000000001</v>
      </c>
      <c r="E30" s="1">
        <v>5</v>
      </c>
      <c r="F30" s="1" t="s">
        <v>192</v>
      </c>
      <c r="G30" s="6" t="b">
        <f t="shared" si="6"/>
        <v>0</v>
      </c>
      <c r="H30" s="6" t="b">
        <f t="shared" si="7"/>
        <v>0</v>
      </c>
      <c r="I30" s="7" t="b">
        <f t="shared" si="8"/>
        <v>0</v>
      </c>
    </row>
    <row r="31" spans="1:9" ht="15" customHeight="1" outlineLevel="1" x14ac:dyDescent="0.2">
      <c r="A31" s="1" t="s">
        <v>97</v>
      </c>
      <c r="B31" s="1">
        <v>5.0999999999999996</v>
      </c>
      <c r="C31" s="1">
        <v>50</v>
      </c>
      <c r="D31" s="1">
        <v>2.9</v>
      </c>
      <c r="E31" s="1">
        <v>10</v>
      </c>
      <c r="F31" s="1" t="s">
        <v>44</v>
      </c>
      <c r="G31" s="6" t="b">
        <f t="shared" si="6"/>
        <v>0</v>
      </c>
      <c r="H31" s="6" t="b">
        <f t="shared" si="7"/>
        <v>0</v>
      </c>
      <c r="I31" s="7" t="b">
        <f t="shared" si="8"/>
        <v>0</v>
      </c>
    </row>
    <row r="32" spans="1:9" ht="15" customHeight="1" outlineLevel="1" x14ac:dyDescent="0.2">
      <c r="A32" s="1" t="s">
        <v>98</v>
      </c>
      <c r="B32" s="1">
        <v>6.15</v>
      </c>
      <c r="C32" s="1">
        <v>20</v>
      </c>
      <c r="D32" s="1">
        <v>3.5</v>
      </c>
      <c r="E32" s="1" t="s">
        <v>193</v>
      </c>
      <c r="F32" s="1" t="s">
        <v>44</v>
      </c>
      <c r="G32" s="6" t="b">
        <f t="shared" si="6"/>
        <v>0</v>
      </c>
      <c r="H32" s="6" t="b">
        <f t="shared" si="7"/>
        <v>0</v>
      </c>
      <c r="I32" s="7" t="b">
        <f t="shared" si="8"/>
        <v>0</v>
      </c>
    </row>
    <row r="33" spans="1:9" ht="15" customHeight="1" outlineLevel="1" x14ac:dyDescent="0.2">
      <c r="A33" s="1" t="s">
        <v>95</v>
      </c>
      <c r="B33" s="1">
        <v>40.200000000000003</v>
      </c>
      <c r="C33" s="1">
        <v>10</v>
      </c>
      <c r="D33" s="1">
        <v>22.95</v>
      </c>
      <c r="E33" s="1">
        <v>5</v>
      </c>
      <c r="F33" s="1" t="s">
        <v>45</v>
      </c>
      <c r="G33" s="6" t="b">
        <f t="shared" si="6"/>
        <v>0</v>
      </c>
      <c r="H33" s="6" t="b">
        <f t="shared" si="7"/>
        <v>0</v>
      </c>
      <c r="I33" s="7" t="b">
        <f t="shared" si="8"/>
        <v>0</v>
      </c>
    </row>
    <row r="34" spans="1:9" ht="15" customHeight="1" outlineLevel="1" x14ac:dyDescent="0.2">
      <c r="A34" s="1" t="s">
        <v>191</v>
      </c>
      <c r="B34" s="1">
        <v>40.200000000000003</v>
      </c>
      <c r="C34" s="1">
        <v>10</v>
      </c>
      <c r="D34" s="1">
        <v>22.95</v>
      </c>
      <c r="E34" s="1" t="s">
        <v>190</v>
      </c>
      <c r="F34" s="1" t="s">
        <v>46</v>
      </c>
      <c r="G34" s="6" t="b">
        <f t="shared" si="6"/>
        <v>0</v>
      </c>
      <c r="H34" s="6" t="b">
        <f t="shared" si="7"/>
        <v>0</v>
      </c>
      <c r="I34" s="7" t="b">
        <f t="shared" si="8"/>
        <v>0</v>
      </c>
    </row>
    <row r="35" spans="1:9" ht="15" customHeight="1" outlineLevel="1" x14ac:dyDescent="0.2">
      <c r="A35" s="1" t="s">
        <v>97</v>
      </c>
      <c r="B35" s="1">
        <v>5.2</v>
      </c>
      <c r="C35" s="1">
        <v>50</v>
      </c>
      <c r="D35" s="1">
        <v>2.95</v>
      </c>
      <c r="E35" s="1">
        <v>10</v>
      </c>
      <c r="F35" s="1" t="s">
        <v>165</v>
      </c>
      <c r="G35" s="6" t="b">
        <f t="shared" si="6"/>
        <v>0</v>
      </c>
      <c r="H35" s="6" t="b">
        <f t="shared" si="7"/>
        <v>0</v>
      </c>
      <c r="I35" s="7" t="b">
        <f t="shared" si="8"/>
        <v>0</v>
      </c>
    </row>
    <row r="36" spans="1:9" ht="15" customHeight="1" outlineLevel="1" x14ac:dyDescent="0.2">
      <c r="A36" s="1" t="s">
        <v>105</v>
      </c>
      <c r="B36" s="1">
        <v>4.6500000000000004</v>
      </c>
      <c r="C36" s="1">
        <v>20</v>
      </c>
      <c r="D36" s="1">
        <v>2.65</v>
      </c>
      <c r="E36" s="1" t="s">
        <v>193</v>
      </c>
      <c r="F36" s="1" t="s">
        <v>47</v>
      </c>
      <c r="G36" s="6" t="b">
        <f t="shared" si="6"/>
        <v>0</v>
      </c>
      <c r="H36" s="6" t="b">
        <f t="shared" si="7"/>
        <v>0</v>
      </c>
      <c r="I36" s="7" t="b">
        <f t="shared" si="8"/>
        <v>0</v>
      </c>
    </row>
    <row r="37" spans="1:9" ht="15" customHeight="1" outlineLevel="1" x14ac:dyDescent="0.2">
      <c r="A37" s="1" t="s">
        <v>99</v>
      </c>
      <c r="B37" s="1">
        <v>12.6</v>
      </c>
      <c r="C37" s="1">
        <v>20</v>
      </c>
      <c r="D37" s="1">
        <v>7.5</v>
      </c>
      <c r="E37" s="1">
        <v>10</v>
      </c>
      <c r="F37" s="1" t="s">
        <v>48</v>
      </c>
      <c r="G37" s="6" t="b">
        <f t="shared" si="6"/>
        <v>0</v>
      </c>
      <c r="H37" s="6" t="b">
        <f t="shared" si="7"/>
        <v>0</v>
      </c>
      <c r="I37" s="7" t="b">
        <f t="shared" si="8"/>
        <v>0</v>
      </c>
    </row>
    <row r="38" spans="1:9" ht="15" customHeight="1" outlineLevel="1" x14ac:dyDescent="0.2">
      <c r="A38" s="1" t="s">
        <v>94</v>
      </c>
      <c r="B38" s="1">
        <v>21.2</v>
      </c>
      <c r="C38" s="1">
        <v>10</v>
      </c>
      <c r="D38" s="1">
        <v>12.1</v>
      </c>
      <c r="E38" s="1">
        <v>5</v>
      </c>
      <c r="F38" s="1" t="s">
        <v>194</v>
      </c>
      <c r="G38" s="6" t="b">
        <f t="shared" si="6"/>
        <v>0</v>
      </c>
      <c r="H38" s="6" t="b">
        <f t="shared" si="7"/>
        <v>0</v>
      </c>
      <c r="I38" s="7" t="b">
        <f t="shared" si="8"/>
        <v>0</v>
      </c>
    </row>
    <row r="39" spans="1:9" ht="15" customHeight="1" outlineLevel="1" x14ac:dyDescent="0.2">
      <c r="A39" s="1" t="s">
        <v>91</v>
      </c>
      <c r="B39" s="1">
        <v>26.25</v>
      </c>
      <c r="C39" s="1">
        <v>10</v>
      </c>
      <c r="D39" s="1">
        <v>15</v>
      </c>
      <c r="E39" s="1" t="s">
        <v>190</v>
      </c>
      <c r="F39" s="1" t="s">
        <v>194</v>
      </c>
      <c r="G39" s="6" t="b">
        <f t="shared" si="6"/>
        <v>0</v>
      </c>
      <c r="H39" s="6" t="b">
        <f t="shared" si="7"/>
        <v>0</v>
      </c>
      <c r="I39" s="7" t="b">
        <f t="shared" si="8"/>
        <v>0</v>
      </c>
    </row>
    <row r="40" spans="1:9" ht="15" customHeight="1" outlineLevel="1" x14ac:dyDescent="0.2">
      <c r="A40" s="1" t="s">
        <v>99</v>
      </c>
      <c r="B40" s="1">
        <v>11.9</v>
      </c>
      <c r="C40" s="1">
        <v>20</v>
      </c>
      <c r="D40" s="1">
        <v>6.8</v>
      </c>
      <c r="E40" s="1">
        <v>10</v>
      </c>
      <c r="F40" s="1" t="s">
        <v>49</v>
      </c>
      <c r="G40" s="6" t="b">
        <f t="shared" si="6"/>
        <v>0</v>
      </c>
      <c r="H40" s="6" t="b">
        <f t="shared" si="7"/>
        <v>0</v>
      </c>
      <c r="I40" s="7" t="b">
        <f t="shared" si="8"/>
        <v>0</v>
      </c>
    </row>
    <row r="41" spans="1:9" ht="15" customHeight="1" outlineLevel="1" x14ac:dyDescent="0.2">
      <c r="A41" s="1" t="s">
        <v>99</v>
      </c>
      <c r="B41" s="1">
        <v>8.6999999999999993</v>
      </c>
      <c r="C41" s="1">
        <v>20</v>
      </c>
      <c r="D41" s="1">
        <v>4.95</v>
      </c>
      <c r="E41" s="1">
        <v>10</v>
      </c>
      <c r="F41" s="1" t="s">
        <v>195</v>
      </c>
      <c r="G41" s="6" t="b">
        <f t="shared" si="6"/>
        <v>0</v>
      </c>
      <c r="H41" s="6" t="b">
        <f t="shared" si="7"/>
        <v>0</v>
      </c>
      <c r="I41" s="7" t="b">
        <f t="shared" si="8"/>
        <v>0</v>
      </c>
    </row>
    <row r="42" spans="1:9" ht="15" customHeight="1" outlineLevel="1" x14ac:dyDescent="0.2">
      <c r="A42" s="1" t="s">
        <v>108</v>
      </c>
      <c r="B42" s="1">
        <v>5.45</v>
      </c>
      <c r="C42" s="1">
        <v>20</v>
      </c>
      <c r="D42" s="1">
        <v>3.1</v>
      </c>
      <c r="E42" s="1">
        <v>10</v>
      </c>
      <c r="F42" s="1" t="s">
        <v>50</v>
      </c>
      <c r="G42" s="6" t="b">
        <f t="shared" si="6"/>
        <v>0</v>
      </c>
      <c r="H42" s="6" t="b">
        <f t="shared" si="7"/>
        <v>0</v>
      </c>
      <c r="I42" s="7" t="b">
        <f t="shared" si="8"/>
        <v>0</v>
      </c>
    </row>
    <row r="43" spans="1:9" ht="15" customHeight="1" outlineLevel="1" x14ac:dyDescent="0.2">
      <c r="A43" s="1" t="s">
        <v>104</v>
      </c>
      <c r="B43" s="1">
        <v>6.4</v>
      </c>
      <c r="C43" s="1">
        <v>20</v>
      </c>
      <c r="D43" s="1">
        <v>3.65</v>
      </c>
      <c r="E43" s="1">
        <v>10</v>
      </c>
      <c r="F43" s="1" t="s">
        <v>50</v>
      </c>
      <c r="G43" s="6" t="b">
        <f t="shared" si="6"/>
        <v>0</v>
      </c>
      <c r="H43" s="6" t="b">
        <f t="shared" si="7"/>
        <v>0</v>
      </c>
      <c r="I43" s="7" t="b">
        <f t="shared" si="8"/>
        <v>0</v>
      </c>
    </row>
    <row r="44" spans="1:9" ht="15" customHeight="1" outlineLevel="1" x14ac:dyDescent="0.2">
      <c r="A44" s="1" t="s">
        <v>88</v>
      </c>
      <c r="B44" s="1">
        <v>2</v>
      </c>
      <c r="C44" s="1">
        <v>50</v>
      </c>
      <c r="D44" s="1">
        <v>1.25</v>
      </c>
      <c r="E44" s="1">
        <v>25</v>
      </c>
      <c r="F44" s="1" t="s">
        <v>51</v>
      </c>
      <c r="G44" s="6" t="b">
        <f t="shared" si="6"/>
        <v>0</v>
      </c>
      <c r="H44" s="6" t="b">
        <f t="shared" si="7"/>
        <v>0</v>
      </c>
      <c r="I44" s="7" t="b">
        <f t="shared" si="8"/>
        <v>0</v>
      </c>
    </row>
    <row r="45" spans="1:9" ht="15" customHeight="1" outlineLevel="1" x14ac:dyDescent="0.2">
      <c r="A45" s="1" t="s">
        <v>100</v>
      </c>
      <c r="B45" s="1">
        <v>5.2</v>
      </c>
      <c r="C45" s="1">
        <v>20</v>
      </c>
      <c r="D45" s="1">
        <v>3.75</v>
      </c>
      <c r="E45" s="1">
        <v>10</v>
      </c>
      <c r="F45" s="1" t="s">
        <v>71</v>
      </c>
      <c r="G45" s="6" t="b">
        <f t="shared" si="6"/>
        <v>0</v>
      </c>
      <c r="H45" s="6" t="b">
        <f t="shared" si="7"/>
        <v>0</v>
      </c>
      <c r="I45" s="7" t="b">
        <f t="shared" si="8"/>
        <v>0</v>
      </c>
    </row>
    <row r="46" spans="1:9" ht="15" customHeight="1" outlineLevel="1" x14ac:dyDescent="0.2">
      <c r="A46" s="1" t="s">
        <v>100</v>
      </c>
      <c r="B46" s="1">
        <v>5.2</v>
      </c>
      <c r="C46" s="1">
        <v>20</v>
      </c>
      <c r="D46" s="1">
        <v>3.75</v>
      </c>
      <c r="E46" s="1">
        <v>10</v>
      </c>
      <c r="F46" s="1" t="s">
        <v>196</v>
      </c>
      <c r="G46" s="6" t="b">
        <f t="shared" si="6"/>
        <v>0</v>
      </c>
      <c r="H46" s="6" t="b">
        <f t="shared" si="7"/>
        <v>0</v>
      </c>
      <c r="I46" s="7" t="b">
        <f t="shared" si="8"/>
        <v>0</v>
      </c>
    </row>
    <row r="47" spans="1:9" ht="15" customHeight="1" outlineLevel="1" x14ac:dyDescent="0.2">
      <c r="A47" s="1" t="s">
        <v>97</v>
      </c>
      <c r="B47" s="1">
        <v>7.55</v>
      </c>
      <c r="C47" s="1">
        <v>20</v>
      </c>
      <c r="D47" s="1">
        <v>4.3</v>
      </c>
      <c r="E47" s="1">
        <v>10</v>
      </c>
      <c r="F47" s="1" t="s">
        <v>197</v>
      </c>
      <c r="G47" s="6" t="b">
        <f t="shared" si="6"/>
        <v>0</v>
      </c>
      <c r="H47" s="6" t="b">
        <f t="shared" si="7"/>
        <v>0</v>
      </c>
      <c r="I47" s="7" t="b">
        <f t="shared" si="8"/>
        <v>0</v>
      </c>
    </row>
    <row r="48" spans="1:9" ht="15" customHeight="1" outlineLevel="1" x14ac:dyDescent="0.2">
      <c r="A48" s="1" t="s">
        <v>85</v>
      </c>
      <c r="B48" s="1">
        <v>2.0499999999999998</v>
      </c>
      <c r="C48" s="1">
        <v>50</v>
      </c>
      <c r="D48" s="1">
        <v>1.1499999999999999</v>
      </c>
      <c r="E48" s="1">
        <v>25</v>
      </c>
      <c r="F48" s="1" t="s">
        <v>166</v>
      </c>
      <c r="G48" s="6" t="b">
        <f t="shared" si="6"/>
        <v>0</v>
      </c>
      <c r="H48" s="6" t="b">
        <f t="shared" si="7"/>
        <v>0</v>
      </c>
      <c r="I48" s="7" t="b">
        <f t="shared" si="8"/>
        <v>0</v>
      </c>
    </row>
    <row r="49" spans="1:9" ht="15" customHeight="1" outlineLevel="1" x14ac:dyDescent="0.2">
      <c r="A49" s="1" t="s">
        <v>104</v>
      </c>
      <c r="B49" s="1">
        <v>2.4500000000000002</v>
      </c>
      <c r="C49" s="1">
        <v>50</v>
      </c>
      <c r="D49" s="1">
        <v>1.45</v>
      </c>
      <c r="E49" s="1">
        <v>10</v>
      </c>
      <c r="F49" s="1" t="s">
        <v>52</v>
      </c>
      <c r="G49" s="6" t="b">
        <f t="shared" si="6"/>
        <v>0</v>
      </c>
      <c r="H49" s="6" t="b">
        <f t="shared" si="7"/>
        <v>0</v>
      </c>
      <c r="I49" s="7" t="b">
        <f t="shared" si="8"/>
        <v>0</v>
      </c>
    </row>
    <row r="50" spans="1:9" ht="15" customHeight="1" outlineLevel="1" x14ac:dyDescent="0.2">
      <c r="A50" s="1" t="s">
        <v>106</v>
      </c>
      <c r="B50" s="1">
        <v>22.05</v>
      </c>
      <c r="C50" s="1">
        <v>10</v>
      </c>
      <c r="D50" s="1">
        <v>12.6</v>
      </c>
      <c r="E50" s="1" t="s">
        <v>190</v>
      </c>
      <c r="F50" s="1" t="s">
        <v>167</v>
      </c>
      <c r="G50" s="6" t="b">
        <f t="shared" si="6"/>
        <v>0</v>
      </c>
      <c r="H50" s="6" t="b">
        <f t="shared" si="7"/>
        <v>0</v>
      </c>
      <c r="I50" s="7" t="b">
        <f t="shared" si="8"/>
        <v>0</v>
      </c>
    </row>
    <row r="51" spans="1:9" ht="15" customHeight="1" outlineLevel="1" x14ac:dyDescent="0.2">
      <c r="A51" s="1" t="s">
        <v>88</v>
      </c>
      <c r="B51" s="1">
        <v>1.5</v>
      </c>
      <c r="C51" s="1">
        <v>50</v>
      </c>
      <c r="D51" s="1">
        <v>0.85</v>
      </c>
      <c r="E51" s="1">
        <v>25</v>
      </c>
      <c r="F51" s="1" t="s">
        <v>168</v>
      </c>
      <c r="G51" s="6" t="b">
        <f t="shared" si="6"/>
        <v>0</v>
      </c>
      <c r="H51" s="6" t="b">
        <f t="shared" si="7"/>
        <v>0</v>
      </c>
      <c r="I51" s="7" t="b">
        <f t="shared" si="8"/>
        <v>0</v>
      </c>
    </row>
    <row r="52" spans="1:9" ht="15" customHeight="1" outlineLevel="1" x14ac:dyDescent="0.2">
      <c r="A52" s="1" t="s">
        <v>88</v>
      </c>
      <c r="B52" s="1">
        <v>1.5</v>
      </c>
      <c r="C52" s="1">
        <v>50</v>
      </c>
      <c r="D52" s="1">
        <v>0.85</v>
      </c>
      <c r="E52" s="1">
        <v>25</v>
      </c>
      <c r="F52" s="1" t="s">
        <v>53</v>
      </c>
      <c r="G52" s="6" t="b">
        <f t="shared" si="6"/>
        <v>0</v>
      </c>
      <c r="H52" s="6" t="b">
        <f t="shared" si="7"/>
        <v>0</v>
      </c>
      <c r="I52" s="7" t="b">
        <f t="shared" si="8"/>
        <v>0</v>
      </c>
    </row>
    <row r="53" spans="1:9" ht="15" customHeight="1" outlineLevel="1" x14ac:dyDescent="0.2">
      <c r="A53" s="1" t="s">
        <v>94</v>
      </c>
      <c r="B53" s="1">
        <v>17.05</v>
      </c>
      <c r="C53" s="1">
        <v>10</v>
      </c>
      <c r="D53" s="1">
        <v>9.9499999999999993</v>
      </c>
      <c r="E53" s="1">
        <v>5</v>
      </c>
      <c r="F53" s="1" t="s">
        <v>54</v>
      </c>
      <c r="G53" s="6" t="b">
        <f t="shared" si="6"/>
        <v>0</v>
      </c>
      <c r="H53" s="6" t="b">
        <f t="shared" si="7"/>
        <v>0</v>
      </c>
      <c r="I53" s="7" t="b">
        <f t="shared" si="8"/>
        <v>0</v>
      </c>
    </row>
    <row r="54" spans="1:9" ht="15" customHeight="1" outlineLevel="1" x14ac:dyDescent="0.2">
      <c r="A54" s="1" t="s">
        <v>91</v>
      </c>
      <c r="B54" s="1">
        <v>20.25</v>
      </c>
      <c r="C54" s="1">
        <v>10</v>
      </c>
      <c r="D54" s="1">
        <v>11.55</v>
      </c>
      <c r="E54" s="1" t="s">
        <v>190</v>
      </c>
      <c r="F54" s="1" t="s">
        <v>54</v>
      </c>
      <c r="G54" s="6" t="b">
        <f t="shared" si="6"/>
        <v>0</v>
      </c>
      <c r="H54" s="6" t="b">
        <f t="shared" si="7"/>
        <v>0</v>
      </c>
      <c r="I54" s="7" t="b">
        <f t="shared" si="8"/>
        <v>0</v>
      </c>
    </row>
    <row r="55" spans="1:9" ht="15" customHeight="1" outlineLevel="1" x14ac:dyDescent="0.2">
      <c r="A55" s="1" t="s">
        <v>90</v>
      </c>
      <c r="B55" s="1">
        <v>1.7</v>
      </c>
      <c r="C55" s="1">
        <v>50</v>
      </c>
      <c r="D55" s="1">
        <v>0.95</v>
      </c>
      <c r="E55" s="1">
        <v>25</v>
      </c>
      <c r="F55" s="1" t="s">
        <v>55</v>
      </c>
      <c r="G55" s="6" t="b">
        <f t="shared" si="6"/>
        <v>0</v>
      </c>
      <c r="H55" s="6" t="b">
        <f t="shared" si="7"/>
        <v>0</v>
      </c>
      <c r="I55" s="7" t="b">
        <f t="shared" si="8"/>
        <v>0</v>
      </c>
    </row>
    <row r="56" spans="1:9" ht="15" customHeight="1" outlineLevel="1" x14ac:dyDescent="0.2">
      <c r="A56" s="1" t="s">
        <v>91</v>
      </c>
      <c r="B56" s="1">
        <v>21.75</v>
      </c>
      <c r="C56" s="1">
        <v>10</v>
      </c>
      <c r="D56" s="1">
        <v>13.05</v>
      </c>
      <c r="E56" s="1">
        <v>5</v>
      </c>
      <c r="F56" s="1" t="s">
        <v>56</v>
      </c>
      <c r="G56" s="6" t="b">
        <f t="shared" si="6"/>
        <v>0</v>
      </c>
      <c r="H56" s="6" t="b">
        <f t="shared" si="7"/>
        <v>0</v>
      </c>
      <c r="I56" s="7" t="b">
        <f t="shared" si="8"/>
        <v>0</v>
      </c>
    </row>
    <row r="57" spans="1:9" ht="15" customHeight="1" outlineLevel="1" x14ac:dyDescent="0.2">
      <c r="A57" s="1" t="s">
        <v>86</v>
      </c>
      <c r="B57" s="1">
        <v>25.25</v>
      </c>
      <c r="C57" s="1">
        <v>10</v>
      </c>
      <c r="D57" s="1">
        <v>15.05</v>
      </c>
      <c r="E57" s="1">
        <v>5</v>
      </c>
      <c r="F57" s="1" t="s">
        <v>56</v>
      </c>
      <c r="G57" s="6" t="b">
        <f t="shared" si="6"/>
        <v>0</v>
      </c>
      <c r="H57" s="6" t="b">
        <f t="shared" si="7"/>
        <v>0</v>
      </c>
      <c r="I57" s="7" t="b">
        <f t="shared" si="8"/>
        <v>0</v>
      </c>
    </row>
    <row r="58" spans="1:9" ht="15" customHeight="1" outlineLevel="1" x14ac:dyDescent="0.2">
      <c r="A58" s="1" t="s">
        <v>104</v>
      </c>
      <c r="B58" s="1">
        <v>3.5</v>
      </c>
      <c r="C58" s="1">
        <v>50</v>
      </c>
      <c r="D58" s="1">
        <v>2</v>
      </c>
      <c r="E58" s="1">
        <v>10</v>
      </c>
      <c r="F58" s="1" t="s">
        <v>57</v>
      </c>
      <c r="G58" s="6" t="b">
        <f t="shared" si="6"/>
        <v>0</v>
      </c>
      <c r="H58" s="6" t="b">
        <f t="shared" si="7"/>
        <v>0</v>
      </c>
      <c r="I58" s="7" t="b">
        <f t="shared" si="8"/>
        <v>0</v>
      </c>
    </row>
    <row r="59" spans="1:9" ht="15" customHeight="1" outlineLevel="1" x14ac:dyDescent="0.2">
      <c r="A59" s="1" t="s">
        <v>107</v>
      </c>
      <c r="B59" s="1">
        <v>14.65</v>
      </c>
      <c r="C59" s="1">
        <v>10</v>
      </c>
      <c r="D59" s="1">
        <v>8.9</v>
      </c>
      <c r="E59" s="1">
        <v>5</v>
      </c>
      <c r="F59" s="1" t="s">
        <v>198</v>
      </c>
      <c r="G59" s="6" t="b">
        <f t="shared" si="6"/>
        <v>0</v>
      </c>
      <c r="H59" s="6" t="b">
        <f t="shared" si="7"/>
        <v>0</v>
      </c>
      <c r="I59" s="7" t="b">
        <f t="shared" si="8"/>
        <v>0</v>
      </c>
    </row>
    <row r="60" spans="1:9" ht="15" customHeight="1" outlineLevel="1" x14ac:dyDescent="0.2">
      <c r="A60" s="1" t="s">
        <v>103</v>
      </c>
      <c r="B60" s="1">
        <v>5.9</v>
      </c>
      <c r="C60" s="1">
        <v>10</v>
      </c>
      <c r="D60" s="1">
        <v>3.35</v>
      </c>
      <c r="E60" s="1">
        <v>5</v>
      </c>
      <c r="F60" s="1" t="s">
        <v>169</v>
      </c>
      <c r="G60" s="6" t="b">
        <f t="shared" si="6"/>
        <v>0</v>
      </c>
      <c r="H60" s="6" t="b">
        <f t="shared" si="7"/>
        <v>0</v>
      </c>
      <c r="I60" s="7" t="b">
        <f t="shared" si="8"/>
        <v>0</v>
      </c>
    </row>
    <row r="61" spans="1:9" ht="15" customHeight="1" outlineLevel="1" x14ac:dyDescent="0.2">
      <c r="A61" s="1" t="s">
        <v>99</v>
      </c>
      <c r="B61" s="1">
        <v>5.65</v>
      </c>
      <c r="C61" s="1">
        <v>50</v>
      </c>
      <c r="D61" s="1">
        <v>3.45</v>
      </c>
      <c r="E61" s="1">
        <v>10</v>
      </c>
      <c r="F61" s="1" t="s">
        <v>58</v>
      </c>
      <c r="G61" s="6" t="b">
        <f t="shared" si="6"/>
        <v>0</v>
      </c>
      <c r="H61" s="6" t="b">
        <f t="shared" si="7"/>
        <v>0</v>
      </c>
      <c r="I61" s="7" t="b">
        <f t="shared" si="8"/>
        <v>0</v>
      </c>
    </row>
    <row r="62" spans="1:9" ht="15" customHeight="1" outlineLevel="1" x14ac:dyDescent="0.2">
      <c r="A62" s="1" t="s">
        <v>101</v>
      </c>
      <c r="B62" s="1">
        <v>3.5</v>
      </c>
      <c r="C62" s="1">
        <v>50</v>
      </c>
      <c r="D62" s="1">
        <v>2</v>
      </c>
      <c r="E62" s="1">
        <v>25</v>
      </c>
      <c r="F62" s="1" t="s">
        <v>199</v>
      </c>
      <c r="G62" s="6" t="b">
        <f t="shared" si="6"/>
        <v>0</v>
      </c>
      <c r="H62" s="6" t="b">
        <f t="shared" si="7"/>
        <v>0</v>
      </c>
      <c r="I62" s="7" t="b">
        <f t="shared" si="8"/>
        <v>0</v>
      </c>
    </row>
    <row r="63" spans="1:9" ht="15" customHeight="1" outlineLevel="1" x14ac:dyDescent="0.2">
      <c r="A63" s="1" t="s">
        <v>85</v>
      </c>
      <c r="B63" s="1">
        <v>1.85</v>
      </c>
      <c r="C63" s="1">
        <v>50</v>
      </c>
      <c r="D63" s="1">
        <v>1.05</v>
      </c>
      <c r="E63" s="1">
        <v>25</v>
      </c>
      <c r="F63" s="1" t="s">
        <v>2</v>
      </c>
      <c r="G63" s="6" t="b">
        <f t="shared" si="6"/>
        <v>0</v>
      </c>
      <c r="H63" s="6" t="b">
        <f t="shared" si="7"/>
        <v>0</v>
      </c>
      <c r="I63" s="7" t="b">
        <f t="shared" si="8"/>
        <v>0</v>
      </c>
    </row>
    <row r="64" spans="1:9" ht="15" customHeight="1" outlineLevel="1" x14ac:dyDescent="0.2">
      <c r="A64" s="1" t="s">
        <v>85</v>
      </c>
      <c r="B64" s="1">
        <v>3.7</v>
      </c>
      <c r="C64" s="1">
        <v>50</v>
      </c>
      <c r="D64" s="1">
        <v>2.1</v>
      </c>
      <c r="E64" s="1">
        <v>25</v>
      </c>
      <c r="F64" s="1" t="s">
        <v>109</v>
      </c>
      <c r="G64" s="6" t="b">
        <f t="shared" si="6"/>
        <v>0</v>
      </c>
      <c r="H64" s="6" t="b">
        <f t="shared" si="7"/>
        <v>0</v>
      </c>
      <c r="I64" s="7" t="b">
        <f t="shared" si="8"/>
        <v>0</v>
      </c>
    </row>
    <row r="65" spans="1:9" ht="15" customHeight="1" outlineLevel="1" x14ac:dyDescent="0.2">
      <c r="A65" s="1" t="s">
        <v>94</v>
      </c>
      <c r="B65" s="1">
        <v>21.3</v>
      </c>
      <c r="C65" s="1">
        <v>10</v>
      </c>
      <c r="D65" s="1">
        <v>12.15</v>
      </c>
      <c r="E65" s="1">
        <v>5</v>
      </c>
      <c r="F65" s="1" t="s">
        <v>59</v>
      </c>
      <c r="G65" s="6" t="b">
        <f t="shared" si="6"/>
        <v>0</v>
      </c>
      <c r="H65" s="6" t="b">
        <f t="shared" si="7"/>
        <v>0</v>
      </c>
      <c r="I65" s="7" t="b">
        <f t="shared" si="8"/>
        <v>0</v>
      </c>
    </row>
    <row r="66" spans="1:9" ht="15" customHeight="1" outlineLevel="1" x14ac:dyDescent="0.2">
      <c r="A66" s="1" t="s">
        <v>85</v>
      </c>
      <c r="B66" s="1">
        <v>5.65</v>
      </c>
      <c r="C66" s="1">
        <v>50</v>
      </c>
      <c r="D66" s="1">
        <v>3.45</v>
      </c>
      <c r="E66" s="1">
        <v>25</v>
      </c>
      <c r="F66" s="1" t="s">
        <v>200</v>
      </c>
      <c r="G66" s="6" t="b">
        <f t="shared" si="6"/>
        <v>0</v>
      </c>
      <c r="H66" s="6" t="b">
        <f t="shared" si="7"/>
        <v>0</v>
      </c>
      <c r="I66" s="7" t="b">
        <f t="shared" si="8"/>
        <v>0</v>
      </c>
    </row>
    <row r="67" spans="1:9" ht="15" customHeight="1" outlineLevel="1" x14ac:dyDescent="0.2">
      <c r="A67" s="1" t="s">
        <v>85</v>
      </c>
      <c r="B67" s="1">
        <v>3.25</v>
      </c>
      <c r="C67" s="1">
        <v>50</v>
      </c>
      <c r="D67" s="1">
        <v>1.85</v>
      </c>
      <c r="E67" s="1">
        <v>25</v>
      </c>
      <c r="F67" s="1" t="s">
        <v>72</v>
      </c>
      <c r="G67" s="6" t="b">
        <f t="shared" si="6"/>
        <v>0</v>
      </c>
      <c r="H67" s="6" t="b">
        <f t="shared" si="7"/>
        <v>0</v>
      </c>
      <c r="I67" s="7" t="b">
        <f t="shared" si="8"/>
        <v>0</v>
      </c>
    </row>
    <row r="68" spans="1:9" ht="15" customHeight="1" outlineLevel="1" x14ac:dyDescent="0.2">
      <c r="A68" s="1" t="s">
        <v>99</v>
      </c>
      <c r="B68" s="1">
        <v>5.25</v>
      </c>
      <c r="C68" s="1">
        <v>50</v>
      </c>
      <c r="D68" s="1">
        <v>3</v>
      </c>
      <c r="E68" s="1">
        <v>10</v>
      </c>
      <c r="F68" s="1" t="s">
        <v>72</v>
      </c>
      <c r="G68" s="6" t="b">
        <f t="shared" ref="G68:G131" si="9">AND(A67=A66,B67=B66,C67=C66,D67=D66,E67=E66,F67=F66)</f>
        <v>0</v>
      </c>
      <c r="H68" s="6" t="b">
        <f t="shared" ref="H68:H131" si="10">OR(ISBLANK(A67),ISBLANK(B67),ISBLANK(C67),ISBLANK(D67),ISBLANK(E67),ISBLANK(F67))</f>
        <v>0</v>
      </c>
      <c r="I68" s="7" t="b">
        <f t="shared" ref="I68:I131" si="11">C67=0</f>
        <v>0</v>
      </c>
    </row>
    <row r="69" spans="1:9" ht="15" customHeight="1" outlineLevel="1" x14ac:dyDescent="0.2">
      <c r="A69" s="1" t="s">
        <v>88</v>
      </c>
      <c r="B69" s="1">
        <v>1.35</v>
      </c>
      <c r="C69" s="1">
        <v>50</v>
      </c>
      <c r="D69" s="1">
        <v>0.75</v>
      </c>
      <c r="E69" s="1">
        <v>25</v>
      </c>
      <c r="F69" s="1" t="s">
        <v>60</v>
      </c>
      <c r="G69" s="6" t="b">
        <f t="shared" si="9"/>
        <v>0</v>
      </c>
      <c r="H69" s="6" t="b">
        <f t="shared" si="10"/>
        <v>0</v>
      </c>
      <c r="I69" s="7" t="b">
        <f t="shared" si="11"/>
        <v>0</v>
      </c>
    </row>
    <row r="70" spans="1:9" ht="15" customHeight="1" outlineLevel="1" x14ac:dyDescent="0.2">
      <c r="A70" s="1" t="s">
        <v>88</v>
      </c>
      <c r="B70" s="1">
        <v>1</v>
      </c>
      <c r="C70" s="1">
        <v>50</v>
      </c>
      <c r="D70" s="1">
        <v>0.55000000000000004</v>
      </c>
      <c r="E70" s="1">
        <v>25</v>
      </c>
      <c r="F70" s="1" t="s">
        <v>170</v>
      </c>
      <c r="G70" s="6" t="b">
        <f t="shared" si="9"/>
        <v>0</v>
      </c>
      <c r="H70" s="6" t="b">
        <f t="shared" si="10"/>
        <v>0</v>
      </c>
      <c r="I70" s="7" t="b">
        <f t="shared" si="11"/>
        <v>0</v>
      </c>
    </row>
    <row r="71" spans="1:9" ht="15" customHeight="1" outlineLevel="1" x14ac:dyDescent="0.2">
      <c r="A71" s="1" t="s">
        <v>97</v>
      </c>
      <c r="B71" s="1">
        <v>17.5</v>
      </c>
      <c r="C71" s="1">
        <v>10</v>
      </c>
      <c r="D71" s="1">
        <v>10</v>
      </c>
      <c r="E71" s="1">
        <v>5</v>
      </c>
      <c r="F71" s="1" t="s">
        <v>73</v>
      </c>
      <c r="G71" s="6" t="b">
        <f t="shared" si="9"/>
        <v>0</v>
      </c>
      <c r="H71" s="6" t="b">
        <f t="shared" si="10"/>
        <v>0</v>
      </c>
      <c r="I71" s="7" t="b">
        <f t="shared" si="11"/>
        <v>0</v>
      </c>
    </row>
    <row r="72" spans="1:9" ht="15" customHeight="1" outlineLevel="1" x14ac:dyDescent="0.2">
      <c r="A72" s="1" t="s">
        <v>97</v>
      </c>
      <c r="B72" s="1">
        <v>13.85</v>
      </c>
      <c r="C72" s="1">
        <v>10</v>
      </c>
      <c r="D72" s="1">
        <v>7.9</v>
      </c>
      <c r="E72" s="1" t="s">
        <v>190</v>
      </c>
      <c r="F72" s="1" t="s">
        <v>61</v>
      </c>
      <c r="G72" s="6" t="b">
        <f t="shared" si="9"/>
        <v>0</v>
      </c>
      <c r="H72" s="6" t="b">
        <f t="shared" si="10"/>
        <v>0</v>
      </c>
      <c r="I72" s="7" t="b">
        <f t="shared" si="11"/>
        <v>0</v>
      </c>
    </row>
    <row r="73" spans="1:9" ht="15" customHeight="1" outlineLevel="1" x14ac:dyDescent="0.2">
      <c r="A73" s="1" t="s">
        <v>97</v>
      </c>
      <c r="B73" s="1">
        <v>13.85</v>
      </c>
      <c r="C73" s="1">
        <v>10</v>
      </c>
      <c r="D73" s="1">
        <v>7.9</v>
      </c>
      <c r="E73" s="1">
        <v>5</v>
      </c>
      <c r="F73" s="1" t="s">
        <v>62</v>
      </c>
      <c r="G73" s="6" t="b">
        <f t="shared" si="9"/>
        <v>0</v>
      </c>
      <c r="H73" s="6" t="b">
        <f t="shared" si="10"/>
        <v>0</v>
      </c>
      <c r="I73" s="7" t="b">
        <f t="shared" si="11"/>
        <v>0</v>
      </c>
    </row>
    <row r="74" spans="1:9" ht="15" customHeight="1" outlineLevel="1" x14ac:dyDescent="0.2">
      <c r="A74" s="1" t="s">
        <v>100</v>
      </c>
      <c r="B74" s="1">
        <v>15.7</v>
      </c>
      <c r="C74" s="1">
        <v>10</v>
      </c>
      <c r="D74" s="1">
        <v>8.9499999999999993</v>
      </c>
      <c r="E74" s="1">
        <v>5</v>
      </c>
      <c r="F74" s="1" t="s">
        <v>63</v>
      </c>
      <c r="G74" s="6" t="b">
        <f t="shared" si="9"/>
        <v>0</v>
      </c>
      <c r="H74" s="6" t="b">
        <f t="shared" si="10"/>
        <v>0</v>
      </c>
      <c r="I74" s="7" t="b">
        <f t="shared" si="11"/>
        <v>0</v>
      </c>
    </row>
    <row r="75" spans="1:9" ht="15" customHeight="1" outlineLevel="1" x14ac:dyDescent="0.2">
      <c r="A75" s="1" t="s">
        <v>97</v>
      </c>
      <c r="B75" s="1">
        <v>17.5</v>
      </c>
      <c r="C75" s="1">
        <v>10</v>
      </c>
      <c r="D75" s="1">
        <v>10</v>
      </c>
      <c r="E75" s="1">
        <v>5</v>
      </c>
      <c r="F75" s="1" t="s">
        <v>64</v>
      </c>
      <c r="G75" s="6" t="b">
        <f t="shared" si="9"/>
        <v>0</v>
      </c>
      <c r="H75" s="6" t="b">
        <f t="shared" si="10"/>
        <v>0</v>
      </c>
      <c r="I75" s="7" t="b">
        <f t="shared" si="11"/>
        <v>0</v>
      </c>
    </row>
    <row r="76" spans="1:9" ht="15" customHeight="1" outlineLevel="1" x14ac:dyDescent="0.2">
      <c r="A76" s="1" t="s">
        <v>97</v>
      </c>
      <c r="B76" s="1">
        <v>13.85</v>
      </c>
      <c r="C76" s="1">
        <v>10</v>
      </c>
      <c r="D76" s="1">
        <v>7.9</v>
      </c>
      <c r="E76" s="1">
        <v>5</v>
      </c>
      <c r="F76" s="1" t="s">
        <v>65</v>
      </c>
      <c r="G76" s="6" t="b">
        <f t="shared" si="9"/>
        <v>0</v>
      </c>
      <c r="H76" s="6" t="b">
        <f t="shared" si="10"/>
        <v>0</v>
      </c>
      <c r="I76" s="7" t="b">
        <f t="shared" si="11"/>
        <v>0</v>
      </c>
    </row>
    <row r="77" spans="1:9" ht="15" customHeight="1" outlineLevel="1" x14ac:dyDescent="0.2">
      <c r="A77" s="1" t="s">
        <v>97</v>
      </c>
      <c r="B77" s="1">
        <v>17.5</v>
      </c>
      <c r="C77" s="1">
        <v>10</v>
      </c>
      <c r="D77" s="1">
        <v>10</v>
      </c>
      <c r="E77" s="1">
        <v>5</v>
      </c>
      <c r="F77" s="1" t="s">
        <v>110</v>
      </c>
      <c r="G77" s="6" t="b">
        <f t="shared" si="9"/>
        <v>0</v>
      </c>
      <c r="H77" s="6" t="b">
        <f t="shared" si="10"/>
        <v>0</v>
      </c>
      <c r="I77" s="7" t="b">
        <f t="shared" si="11"/>
        <v>0</v>
      </c>
    </row>
    <row r="78" spans="1:9" ht="15" customHeight="1" outlineLevel="1" x14ac:dyDescent="0.2">
      <c r="A78" s="1" t="s">
        <v>97</v>
      </c>
      <c r="B78" s="1">
        <v>11.5</v>
      </c>
      <c r="C78" s="1">
        <v>10</v>
      </c>
      <c r="D78" s="1">
        <v>7.9</v>
      </c>
      <c r="E78" s="1">
        <v>10</v>
      </c>
      <c r="F78" s="1" t="s">
        <v>185</v>
      </c>
      <c r="G78" s="6" t="b">
        <f t="shared" si="9"/>
        <v>0</v>
      </c>
      <c r="H78" s="6" t="b">
        <f t="shared" si="10"/>
        <v>0</v>
      </c>
      <c r="I78" s="7" t="b">
        <f t="shared" si="11"/>
        <v>0</v>
      </c>
    </row>
    <row r="79" spans="1:9" ht="15" customHeight="1" outlineLevel="1" x14ac:dyDescent="0.2">
      <c r="A79" s="1" t="s">
        <v>97</v>
      </c>
      <c r="B79" s="1">
        <v>13.6</v>
      </c>
      <c r="C79" s="1">
        <v>10</v>
      </c>
      <c r="D79" s="1">
        <v>8.8000000000000007</v>
      </c>
      <c r="E79" s="1">
        <v>5</v>
      </c>
      <c r="F79" s="1" t="s">
        <v>66</v>
      </c>
      <c r="G79" s="6" t="b">
        <f t="shared" si="9"/>
        <v>0</v>
      </c>
      <c r="H79" s="6" t="b">
        <f t="shared" si="10"/>
        <v>0</v>
      </c>
      <c r="I79" s="7" t="b">
        <f t="shared" si="11"/>
        <v>0</v>
      </c>
    </row>
    <row r="80" spans="1:9" ht="15" customHeight="1" outlineLevel="1" x14ac:dyDescent="0.2">
      <c r="A80" s="1" t="s">
        <v>105</v>
      </c>
      <c r="B80" s="1">
        <v>15.9</v>
      </c>
      <c r="C80" s="1">
        <v>10</v>
      </c>
      <c r="D80" s="1">
        <v>8.6</v>
      </c>
      <c r="E80" s="1">
        <v>5</v>
      </c>
      <c r="F80" s="1" t="s">
        <v>112</v>
      </c>
      <c r="G80" s="6" t="b">
        <f t="shared" si="9"/>
        <v>0</v>
      </c>
      <c r="H80" s="6" t="b">
        <f t="shared" si="10"/>
        <v>0</v>
      </c>
      <c r="I80" s="7" t="b">
        <f t="shared" si="11"/>
        <v>0</v>
      </c>
    </row>
    <row r="81" spans="1:9" ht="15" customHeight="1" outlineLevel="1" x14ac:dyDescent="0.2">
      <c r="A81" s="1" t="s">
        <v>97</v>
      </c>
      <c r="B81" s="1">
        <v>10.3</v>
      </c>
      <c r="C81" s="1">
        <v>10</v>
      </c>
      <c r="D81" s="1">
        <v>7.9</v>
      </c>
      <c r="E81" s="1">
        <v>5</v>
      </c>
      <c r="F81" s="1" t="s">
        <v>67</v>
      </c>
      <c r="G81" s="6" t="b">
        <f t="shared" si="9"/>
        <v>0</v>
      </c>
      <c r="H81" s="6" t="b">
        <f t="shared" si="10"/>
        <v>0</v>
      </c>
      <c r="I81" s="7" t="b">
        <f t="shared" si="11"/>
        <v>0</v>
      </c>
    </row>
    <row r="82" spans="1:9" ht="15" customHeight="1" outlineLevel="1" x14ac:dyDescent="0.2">
      <c r="A82" s="1" t="s">
        <v>105</v>
      </c>
      <c r="B82" s="1">
        <v>15.9</v>
      </c>
      <c r="C82" s="1">
        <v>10</v>
      </c>
      <c r="D82" s="1">
        <v>8.6</v>
      </c>
      <c r="E82" s="1">
        <v>5</v>
      </c>
      <c r="F82" s="1" t="s">
        <v>67</v>
      </c>
      <c r="G82" s="6" t="b">
        <f t="shared" si="9"/>
        <v>0</v>
      </c>
      <c r="H82" s="6" t="b">
        <f t="shared" si="10"/>
        <v>0</v>
      </c>
      <c r="I82" s="7" t="b">
        <f t="shared" si="11"/>
        <v>0</v>
      </c>
    </row>
    <row r="83" spans="1:9" ht="15" customHeight="1" outlineLevel="1" x14ac:dyDescent="0.2">
      <c r="A83" s="1" t="s">
        <v>105</v>
      </c>
      <c r="B83" s="1">
        <v>15.9</v>
      </c>
      <c r="C83" s="1">
        <v>10</v>
      </c>
      <c r="D83" s="1">
        <v>8.6</v>
      </c>
      <c r="E83" s="1">
        <v>5</v>
      </c>
      <c r="F83" s="1" t="s">
        <v>184</v>
      </c>
      <c r="G83" s="6" t="b">
        <f t="shared" si="9"/>
        <v>0</v>
      </c>
      <c r="H83" s="6" t="b">
        <f t="shared" si="10"/>
        <v>0</v>
      </c>
      <c r="I83" s="7" t="b">
        <f t="shared" si="11"/>
        <v>0</v>
      </c>
    </row>
    <row r="84" spans="1:9" ht="15" customHeight="1" outlineLevel="1" x14ac:dyDescent="0.2">
      <c r="A84" s="1" t="s">
        <v>85</v>
      </c>
      <c r="B84" s="1">
        <v>3.25</v>
      </c>
      <c r="C84" s="1">
        <v>50</v>
      </c>
      <c r="D84" s="1">
        <v>1.85</v>
      </c>
      <c r="E84" s="1">
        <v>25</v>
      </c>
      <c r="F84" s="1" t="s">
        <v>113</v>
      </c>
      <c r="G84" s="6" t="b">
        <f t="shared" si="9"/>
        <v>0</v>
      </c>
      <c r="H84" s="6" t="b">
        <f t="shared" si="10"/>
        <v>0</v>
      </c>
      <c r="I84" s="7" t="b">
        <f t="shared" si="11"/>
        <v>0</v>
      </c>
    </row>
    <row r="85" spans="1:9" ht="15" customHeight="1" outlineLevel="1" x14ac:dyDescent="0.2">
      <c r="A85" s="1" t="s">
        <v>85</v>
      </c>
      <c r="B85" s="1">
        <v>3.25</v>
      </c>
      <c r="C85" s="1">
        <v>50</v>
      </c>
      <c r="D85" s="1">
        <v>1.85</v>
      </c>
      <c r="E85" s="1">
        <v>25</v>
      </c>
      <c r="F85" s="1" t="s">
        <v>114</v>
      </c>
      <c r="G85" s="6" t="b">
        <f t="shared" si="9"/>
        <v>0</v>
      </c>
      <c r="H85" s="6" t="b">
        <f t="shared" si="10"/>
        <v>0</v>
      </c>
      <c r="I85" s="7" t="b">
        <f t="shared" si="11"/>
        <v>0</v>
      </c>
    </row>
    <row r="86" spans="1:9" ht="15" customHeight="1" outlineLevel="1" x14ac:dyDescent="0.2">
      <c r="A86" s="1" t="s">
        <v>85</v>
      </c>
      <c r="B86" s="1">
        <v>4.4000000000000004</v>
      </c>
      <c r="C86" s="1">
        <v>50</v>
      </c>
      <c r="D86" s="1">
        <v>2.5</v>
      </c>
      <c r="E86" s="1">
        <v>25</v>
      </c>
      <c r="F86" s="1" t="s">
        <v>201</v>
      </c>
      <c r="G86" s="6" t="b">
        <f t="shared" si="9"/>
        <v>0</v>
      </c>
      <c r="H86" s="6" t="b">
        <f t="shared" si="10"/>
        <v>0</v>
      </c>
      <c r="I86" s="7" t="b">
        <f t="shared" si="11"/>
        <v>0</v>
      </c>
    </row>
    <row r="87" spans="1:9" ht="15" customHeight="1" outlineLevel="1" x14ac:dyDescent="0.2">
      <c r="A87" s="1" t="s">
        <v>85</v>
      </c>
      <c r="B87" s="1">
        <v>3.25</v>
      </c>
      <c r="C87" s="1">
        <v>50</v>
      </c>
      <c r="D87" s="1">
        <v>1.85</v>
      </c>
      <c r="E87" s="1">
        <v>25</v>
      </c>
      <c r="F87" s="1" t="s">
        <v>115</v>
      </c>
      <c r="G87" s="6" t="b">
        <f t="shared" si="9"/>
        <v>0</v>
      </c>
      <c r="H87" s="6" t="b">
        <f t="shared" si="10"/>
        <v>0</v>
      </c>
      <c r="I87" s="7" t="b">
        <f t="shared" si="11"/>
        <v>0</v>
      </c>
    </row>
    <row r="88" spans="1:9" ht="15" customHeight="1" outlineLevel="1" x14ac:dyDescent="0.2">
      <c r="A88" s="1" t="s">
        <v>85</v>
      </c>
      <c r="B88" s="1">
        <v>4.4000000000000004</v>
      </c>
      <c r="C88" s="1">
        <v>50</v>
      </c>
      <c r="D88" s="1">
        <v>2.5</v>
      </c>
      <c r="E88" s="1">
        <v>25</v>
      </c>
      <c r="F88" s="1" t="s">
        <v>202</v>
      </c>
      <c r="G88" s="6" t="b">
        <f t="shared" si="9"/>
        <v>0</v>
      </c>
      <c r="H88" s="6" t="b">
        <f t="shared" si="10"/>
        <v>0</v>
      </c>
      <c r="I88" s="7" t="b">
        <f t="shared" si="11"/>
        <v>0</v>
      </c>
    </row>
    <row r="89" spans="1:9" ht="15" customHeight="1" outlineLevel="1" x14ac:dyDescent="0.2">
      <c r="A89" s="1" t="s">
        <v>85</v>
      </c>
      <c r="B89" s="1">
        <v>3.25</v>
      </c>
      <c r="C89" s="1">
        <v>50</v>
      </c>
      <c r="D89" s="1">
        <v>1.85</v>
      </c>
      <c r="E89" s="1">
        <v>25</v>
      </c>
      <c r="F89" s="1" t="s">
        <v>203</v>
      </c>
      <c r="G89" s="6" t="b">
        <f t="shared" si="9"/>
        <v>0</v>
      </c>
      <c r="H89" s="6" t="b">
        <f t="shared" si="10"/>
        <v>0</v>
      </c>
      <c r="I89" s="7" t="b">
        <f t="shared" si="11"/>
        <v>0</v>
      </c>
    </row>
    <row r="90" spans="1:9" ht="15" customHeight="1" outlineLevel="1" x14ac:dyDescent="0.2">
      <c r="A90" s="1" t="s">
        <v>85</v>
      </c>
      <c r="B90" s="1">
        <v>3.25</v>
      </c>
      <c r="C90" s="1">
        <v>50</v>
      </c>
      <c r="D90" s="1">
        <v>1.85</v>
      </c>
      <c r="E90" s="1">
        <v>25</v>
      </c>
      <c r="F90" s="1" t="s">
        <v>116</v>
      </c>
      <c r="G90" s="6" t="b">
        <f t="shared" si="9"/>
        <v>0</v>
      </c>
      <c r="H90" s="6" t="b">
        <f t="shared" si="10"/>
        <v>0</v>
      </c>
      <c r="I90" s="7" t="b">
        <f t="shared" si="11"/>
        <v>0</v>
      </c>
    </row>
    <row r="91" spans="1:9" ht="15" customHeight="1" outlineLevel="1" x14ac:dyDescent="0.2">
      <c r="A91" s="1" t="s">
        <v>101</v>
      </c>
      <c r="B91" s="1">
        <v>3.85</v>
      </c>
      <c r="C91" s="1">
        <v>50</v>
      </c>
      <c r="D91" s="1">
        <v>2</v>
      </c>
      <c r="E91" s="1">
        <v>25</v>
      </c>
      <c r="F91" s="1" t="s">
        <v>204</v>
      </c>
      <c r="G91" s="6" t="b">
        <f t="shared" si="9"/>
        <v>0</v>
      </c>
      <c r="H91" s="6" t="b">
        <f t="shared" si="10"/>
        <v>0</v>
      </c>
      <c r="I91" s="7" t="b">
        <f t="shared" si="11"/>
        <v>0</v>
      </c>
    </row>
    <row r="92" spans="1:9" ht="15" customHeight="1" outlineLevel="1" x14ac:dyDescent="0.2">
      <c r="A92" s="1" t="s">
        <v>101</v>
      </c>
      <c r="B92" s="1">
        <v>3.85</v>
      </c>
      <c r="C92" s="1">
        <v>50</v>
      </c>
      <c r="D92" s="1">
        <v>2</v>
      </c>
      <c r="E92" s="1">
        <v>25</v>
      </c>
      <c r="F92" s="1" t="s">
        <v>205</v>
      </c>
      <c r="G92" s="6" t="b">
        <f t="shared" si="9"/>
        <v>0</v>
      </c>
      <c r="H92" s="6" t="b">
        <f t="shared" si="10"/>
        <v>0</v>
      </c>
      <c r="I92" s="7" t="b">
        <f t="shared" si="11"/>
        <v>0</v>
      </c>
    </row>
    <row r="93" spans="1:9" ht="15" customHeight="1" outlineLevel="1" x14ac:dyDescent="0.2">
      <c r="A93" s="1" t="s">
        <v>85</v>
      </c>
      <c r="B93" s="1">
        <v>2.4</v>
      </c>
      <c r="C93" s="1">
        <v>50</v>
      </c>
      <c r="D93" s="1">
        <v>1.35</v>
      </c>
      <c r="E93" s="1">
        <v>25</v>
      </c>
      <c r="F93" s="1" t="s">
        <v>68</v>
      </c>
      <c r="G93" s="6" t="b">
        <f t="shared" si="9"/>
        <v>0</v>
      </c>
      <c r="H93" s="6" t="b">
        <f t="shared" si="10"/>
        <v>0</v>
      </c>
      <c r="I93" s="7" t="b">
        <f t="shared" si="11"/>
        <v>0</v>
      </c>
    </row>
    <row r="94" spans="1:9" ht="15" customHeight="1" outlineLevel="1" x14ac:dyDescent="0.2">
      <c r="A94" s="1" t="s">
        <v>85</v>
      </c>
      <c r="B94" s="1">
        <v>2.4</v>
      </c>
      <c r="C94" s="1">
        <v>50</v>
      </c>
      <c r="D94" s="1">
        <v>1.35</v>
      </c>
      <c r="E94" s="1" t="s">
        <v>206</v>
      </c>
      <c r="F94" s="1" t="s">
        <v>207</v>
      </c>
      <c r="G94" s="6" t="b">
        <f t="shared" si="9"/>
        <v>0</v>
      </c>
      <c r="H94" s="6" t="b">
        <f t="shared" si="10"/>
        <v>0</v>
      </c>
      <c r="I94" s="7" t="b">
        <f t="shared" si="11"/>
        <v>0</v>
      </c>
    </row>
    <row r="95" spans="1:9" ht="15" customHeight="1" outlineLevel="1" x14ac:dyDescent="0.2">
      <c r="A95" s="1" t="s">
        <v>85</v>
      </c>
      <c r="B95" s="1">
        <v>2.4</v>
      </c>
      <c r="C95" s="1">
        <v>50</v>
      </c>
      <c r="D95" s="1">
        <v>1.35</v>
      </c>
      <c r="E95" s="1">
        <v>25</v>
      </c>
      <c r="F95" s="1" t="s">
        <v>117</v>
      </c>
      <c r="G95" s="6" t="b">
        <f t="shared" si="9"/>
        <v>0</v>
      </c>
      <c r="H95" s="6" t="b">
        <f t="shared" si="10"/>
        <v>0</v>
      </c>
      <c r="I95" s="7" t="b">
        <f t="shared" si="11"/>
        <v>0</v>
      </c>
    </row>
    <row r="96" spans="1:9" ht="15" customHeight="1" outlineLevel="1" x14ac:dyDescent="0.2">
      <c r="A96" s="1" t="s">
        <v>85</v>
      </c>
      <c r="B96" s="1">
        <v>3.25</v>
      </c>
      <c r="C96" s="1">
        <v>50</v>
      </c>
      <c r="D96" s="1">
        <v>1.85</v>
      </c>
      <c r="E96" s="1">
        <v>0</v>
      </c>
      <c r="F96" s="1" t="s">
        <v>208</v>
      </c>
      <c r="G96" s="6" t="b">
        <f t="shared" si="9"/>
        <v>0</v>
      </c>
      <c r="H96" s="6" t="b">
        <f t="shared" si="10"/>
        <v>0</v>
      </c>
      <c r="I96" s="7" t="b">
        <f t="shared" si="11"/>
        <v>0</v>
      </c>
    </row>
    <row r="97" spans="1:9" ht="15" customHeight="1" outlineLevel="1" x14ac:dyDescent="0.2">
      <c r="A97" s="1" t="s">
        <v>105</v>
      </c>
      <c r="B97" s="1">
        <v>24.2</v>
      </c>
      <c r="C97" s="1">
        <v>10</v>
      </c>
      <c r="D97" s="1">
        <v>14.25</v>
      </c>
      <c r="E97" s="1">
        <v>5</v>
      </c>
      <c r="F97" s="1" t="s">
        <v>209</v>
      </c>
      <c r="G97" s="6" t="b">
        <f t="shared" si="9"/>
        <v>0</v>
      </c>
      <c r="H97" s="6" t="b">
        <f t="shared" si="10"/>
        <v>0</v>
      </c>
      <c r="I97" s="7" t="b">
        <f t="shared" si="11"/>
        <v>0</v>
      </c>
    </row>
    <row r="98" spans="1:9" ht="15" customHeight="1" outlineLevel="1" x14ac:dyDescent="0.2">
      <c r="A98" s="1" t="s">
        <v>91</v>
      </c>
      <c r="B98" s="1">
        <v>18.399999999999999</v>
      </c>
      <c r="C98" s="1">
        <v>10</v>
      </c>
      <c r="D98" s="1">
        <v>10.5</v>
      </c>
      <c r="E98" s="1">
        <v>5</v>
      </c>
      <c r="F98" s="1" t="s">
        <v>118</v>
      </c>
      <c r="G98" s="6" t="b">
        <f t="shared" si="9"/>
        <v>0</v>
      </c>
      <c r="H98" s="6" t="b">
        <f t="shared" si="10"/>
        <v>0</v>
      </c>
      <c r="I98" s="7" t="b">
        <f t="shared" si="11"/>
        <v>0</v>
      </c>
    </row>
    <row r="99" spans="1:9" ht="15" customHeight="1" outlineLevel="1" x14ac:dyDescent="0.2">
      <c r="A99" s="1" t="s">
        <v>86</v>
      </c>
      <c r="B99" s="1">
        <v>20.25</v>
      </c>
      <c r="C99" s="1">
        <v>10</v>
      </c>
      <c r="D99" s="1">
        <v>11.55</v>
      </c>
      <c r="E99" s="1">
        <v>5</v>
      </c>
      <c r="F99" s="1" t="s">
        <v>119</v>
      </c>
      <c r="G99" s="6" t="b">
        <f t="shared" si="9"/>
        <v>0</v>
      </c>
      <c r="H99" s="6" t="b">
        <f t="shared" si="10"/>
        <v>0</v>
      </c>
      <c r="I99" s="7" t="b">
        <f t="shared" si="11"/>
        <v>0</v>
      </c>
    </row>
    <row r="100" spans="1:9" ht="15" customHeight="1" outlineLevel="1" x14ac:dyDescent="0.2">
      <c r="A100" s="1" t="s">
        <v>98</v>
      </c>
      <c r="B100" s="1">
        <v>3.85</v>
      </c>
      <c r="C100" s="1">
        <v>50</v>
      </c>
      <c r="D100" s="1">
        <v>2.2000000000000002</v>
      </c>
      <c r="E100" s="1">
        <v>10</v>
      </c>
      <c r="F100" s="1" t="s">
        <v>120</v>
      </c>
      <c r="G100" s="6" t="b">
        <f t="shared" si="9"/>
        <v>0</v>
      </c>
      <c r="H100" s="6" t="b">
        <f t="shared" si="10"/>
        <v>0</v>
      </c>
      <c r="I100" s="7" t="b">
        <f t="shared" si="11"/>
        <v>0</v>
      </c>
    </row>
    <row r="101" spans="1:9" ht="15" customHeight="1" outlineLevel="1" x14ac:dyDescent="0.2">
      <c r="A101" s="1" t="s">
        <v>94</v>
      </c>
      <c r="B101" s="1">
        <v>33.35</v>
      </c>
      <c r="C101" s="1">
        <v>10</v>
      </c>
      <c r="D101" s="1">
        <v>19.7</v>
      </c>
      <c r="E101" s="1">
        <v>5</v>
      </c>
      <c r="F101" s="1" t="s">
        <v>210</v>
      </c>
      <c r="G101" s="6" t="b">
        <f t="shared" si="9"/>
        <v>0</v>
      </c>
      <c r="H101" s="6" t="b">
        <f t="shared" si="10"/>
        <v>0</v>
      </c>
      <c r="I101" s="7" t="b">
        <f t="shared" si="11"/>
        <v>0</v>
      </c>
    </row>
    <row r="102" spans="1:9" ht="15" customHeight="1" outlineLevel="1" x14ac:dyDescent="0.2">
      <c r="A102" s="1" t="s">
        <v>99</v>
      </c>
      <c r="B102" s="1">
        <v>9.1999999999999993</v>
      </c>
      <c r="C102" s="1">
        <v>20</v>
      </c>
      <c r="D102" s="1">
        <v>5.25</v>
      </c>
      <c r="E102" s="1">
        <v>10</v>
      </c>
      <c r="F102" s="1" t="s">
        <v>211</v>
      </c>
      <c r="G102" s="6" t="b">
        <f t="shared" si="9"/>
        <v>0</v>
      </c>
      <c r="H102" s="6" t="b">
        <f t="shared" si="10"/>
        <v>0</v>
      </c>
      <c r="I102" s="7" t="b">
        <f t="shared" si="11"/>
        <v>0</v>
      </c>
    </row>
    <row r="103" spans="1:9" ht="15" customHeight="1" outlineLevel="1" x14ac:dyDescent="0.2">
      <c r="A103" s="1" t="s">
        <v>85</v>
      </c>
      <c r="B103" s="1">
        <v>1.6</v>
      </c>
      <c r="C103" s="1">
        <v>50</v>
      </c>
      <c r="D103" s="1">
        <v>0.9</v>
      </c>
      <c r="E103" s="1">
        <v>25</v>
      </c>
      <c r="F103" s="1" t="s">
        <v>121</v>
      </c>
      <c r="G103" s="6" t="b">
        <f t="shared" si="9"/>
        <v>0</v>
      </c>
      <c r="H103" s="6" t="b">
        <f t="shared" si="10"/>
        <v>0</v>
      </c>
      <c r="I103" s="7" t="b">
        <f t="shared" si="11"/>
        <v>0</v>
      </c>
    </row>
    <row r="104" spans="1:9" ht="15" customHeight="1" outlineLevel="1" x14ac:dyDescent="0.2">
      <c r="A104" s="1" t="s">
        <v>91</v>
      </c>
      <c r="B104" s="1">
        <v>21.3</v>
      </c>
      <c r="C104" s="1">
        <v>10</v>
      </c>
      <c r="D104" s="1">
        <v>12.15</v>
      </c>
      <c r="E104" s="1">
        <v>5</v>
      </c>
      <c r="F104" s="1" t="s">
        <v>212</v>
      </c>
      <c r="G104" s="6" t="b">
        <f t="shared" si="9"/>
        <v>0</v>
      </c>
      <c r="H104" s="6" t="b">
        <f t="shared" si="10"/>
        <v>0</v>
      </c>
      <c r="I104" s="7" t="b">
        <f t="shared" si="11"/>
        <v>0</v>
      </c>
    </row>
    <row r="105" spans="1:9" ht="15" customHeight="1" outlineLevel="1" x14ac:dyDescent="0.2">
      <c r="A105" s="1" t="s">
        <v>91</v>
      </c>
      <c r="B105" s="1">
        <v>21.3</v>
      </c>
      <c r="C105" s="1">
        <v>10</v>
      </c>
      <c r="D105" s="1">
        <v>12.15</v>
      </c>
      <c r="E105" s="1">
        <v>5</v>
      </c>
      <c r="F105" s="1" t="s">
        <v>122</v>
      </c>
      <c r="G105" s="6" t="b">
        <f t="shared" si="9"/>
        <v>0</v>
      </c>
      <c r="H105" s="6" t="b">
        <f t="shared" si="10"/>
        <v>0</v>
      </c>
      <c r="I105" s="7" t="b">
        <f t="shared" si="11"/>
        <v>0</v>
      </c>
    </row>
    <row r="106" spans="1:9" ht="15" customHeight="1" outlineLevel="1" x14ac:dyDescent="0.2">
      <c r="A106" s="1" t="s">
        <v>91</v>
      </c>
      <c r="B106" s="1">
        <v>21.3</v>
      </c>
      <c r="C106" s="1">
        <v>10</v>
      </c>
      <c r="D106" s="1">
        <v>12.15</v>
      </c>
      <c r="E106" s="1">
        <v>5</v>
      </c>
      <c r="F106" s="1" t="s">
        <v>123</v>
      </c>
      <c r="G106" s="6" t="b">
        <f t="shared" si="9"/>
        <v>0</v>
      </c>
      <c r="H106" s="6" t="b">
        <f t="shared" si="10"/>
        <v>0</v>
      </c>
      <c r="I106" s="7" t="b">
        <f t="shared" si="11"/>
        <v>0</v>
      </c>
    </row>
    <row r="107" spans="1:9" ht="15" customHeight="1" outlineLevel="1" x14ac:dyDescent="0.2">
      <c r="A107" s="1" t="s">
        <v>91</v>
      </c>
      <c r="B107" s="1">
        <v>21.3</v>
      </c>
      <c r="C107" s="1">
        <v>10</v>
      </c>
      <c r="D107" s="1">
        <v>12.15</v>
      </c>
      <c r="E107" s="1">
        <v>5</v>
      </c>
      <c r="F107" s="1" t="s">
        <v>124</v>
      </c>
      <c r="G107" s="6" t="b">
        <f t="shared" si="9"/>
        <v>0</v>
      </c>
      <c r="H107" s="6" t="b">
        <f t="shared" si="10"/>
        <v>0</v>
      </c>
      <c r="I107" s="7" t="b">
        <f t="shared" si="11"/>
        <v>0</v>
      </c>
    </row>
    <row r="108" spans="1:9" ht="15" customHeight="1" outlineLevel="1" x14ac:dyDescent="0.2">
      <c r="A108" s="1" t="s">
        <v>91</v>
      </c>
      <c r="B108" s="1">
        <v>25.15</v>
      </c>
      <c r="C108" s="1">
        <v>10</v>
      </c>
      <c r="D108" s="1">
        <v>14.35</v>
      </c>
      <c r="E108" s="1" t="s">
        <v>190</v>
      </c>
      <c r="F108" s="1" t="s">
        <v>125</v>
      </c>
      <c r="G108" s="6" t="b">
        <f t="shared" si="9"/>
        <v>0</v>
      </c>
      <c r="H108" s="6" t="b">
        <f t="shared" si="10"/>
        <v>0</v>
      </c>
      <c r="I108" s="7" t="b">
        <f t="shared" si="11"/>
        <v>0</v>
      </c>
    </row>
    <row r="109" spans="1:9" ht="15" customHeight="1" outlineLevel="1" x14ac:dyDescent="0.2">
      <c r="A109" s="1" t="s">
        <v>86</v>
      </c>
      <c r="B109" s="1">
        <v>25.15</v>
      </c>
      <c r="C109" s="1">
        <v>10</v>
      </c>
      <c r="D109" s="1">
        <v>14.35</v>
      </c>
      <c r="E109" s="1">
        <v>5</v>
      </c>
      <c r="F109" s="1" t="s">
        <v>126</v>
      </c>
      <c r="G109" s="6" t="b">
        <f t="shared" si="9"/>
        <v>0</v>
      </c>
      <c r="H109" s="6" t="b">
        <f t="shared" si="10"/>
        <v>0</v>
      </c>
      <c r="I109" s="7" t="b">
        <f t="shared" si="11"/>
        <v>0</v>
      </c>
    </row>
    <row r="110" spans="1:9" ht="15" customHeight="1" outlineLevel="1" x14ac:dyDescent="0.2">
      <c r="A110" s="1" t="s">
        <v>93</v>
      </c>
      <c r="B110" s="1">
        <v>29</v>
      </c>
      <c r="C110" s="1">
        <v>10</v>
      </c>
      <c r="D110" s="1">
        <v>16.55</v>
      </c>
      <c r="E110" s="1">
        <v>5</v>
      </c>
      <c r="F110" s="1" t="s">
        <v>126</v>
      </c>
      <c r="G110" s="6" t="b">
        <f t="shared" si="9"/>
        <v>0</v>
      </c>
      <c r="H110" s="6" t="b">
        <f t="shared" si="10"/>
        <v>0</v>
      </c>
      <c r="I110" s="7" t="b">
        <f t="shared" si="11"/>
        <v>0</v>
      </c>
    </row>
    <row r="111" spans="1:9" ht="15" customHeight="1" outlineLevel="1" x14ac:dyDescent="0.2">
      <c r="A111" s="1" t="s">
        <v>91</v>
      </c>
      <c r="B111" s="1">
        <v>20.5</v>
      </c>
      <c r="C111" s="1">
        <v>10</v>
      </c>
      <c r="D111" s="1">
        <v>11.7</v>
      </c>
      <c r="E111" s="1">
        <v>5</v>
      </c>
      <c r="F111" s="1" t="s">
        <v>127</v>
      </c>
      <c r="G111" s="6" t="b">
        <f t="shared" si="9"/>
        <v>0</v>
      </c>
      <c r="H111" s="6" t="b">
        <f t="shared" si="10"/>
        <v>0</v>
      </c>
      <c r="I111" s="7" t="b">
        <f t="shared" si="11"/>
        <v>0</v>
      </c>
    </row>
    <row r="112" spans="1:9" ht="15" customHeight="1" outlineLevel="1" x14ac:dyDescent="0.2">
      <c r="A112" s="1" t="s">
        <v>91</v>
      </c>
      <c r="B112" s="1">
        <v>25.15</v>
      </c>
      <c r="C112" s="1">
        <v>10</v>
      </c>
      <c r="D112" s="1">
        <v>14.35</v>
      </c>
      <c r="E112" s="1">
        <v>5</v>
      </c>
      <c r="F112" s="1" t="s">
        <v>128</v>
      </c>
      <c r="G112" s="6" t="b">
        <f t="shared" si="9"/>
        <v>0</v>
      </c>
      <c r="H112" s="6" t="b">
        <f t="shared" si="10"/>
        <v>0</v>
      </c>
      <c r="I112" s="7" t="b">
        <f t="shared" si="11"/>
        <v>0</v>
      </c>
    </row>
    <row r="113" spans="1:9" ht="15" customHeight="1" outlineLevel="1" x14ac:dyDescent="0.2">
      <c r="A113" s="1" t="s">
        <v>91</v>
      </c>
      <c r="B113" s="1">
        <v>25.15</v>
      </c>
      <c r="C113" s="1">
        <v>10</v>
      </c>
      <c r="D113" s="1">
        <v>14.35</v>
      </c>
      <c r="E113" s="1">
        <v>5</v>
      </c>
      <c r="F113" s="1" t="s">
        <v>129</v>
      </c>
      <c r="G113" s="6" t="b">
        <f t="shared" si="9"/>
        <v>0</v>
      </c>
      <c r="H113" s="6" t="b">
        <f t="shared" si="10"/>
        <v>0</v>
      </c>
      <c r="I113" s="7" t="b">
        <f t="shared" si="11"/>
        <v>0</v>
      </c>
    </row>
    <row r="114" spans="1:9" ht="15" customHeight="1" outlineLevel="1" x14ac:dyDescent="0.2">
      <c r="A114" s="1" t="s">
        <v>91</v>
      </c>
      <c r="B114" s="1">
        <v>22.3</v>
      </c>
      <c r="C114" s="1">
        <v>10</v>
      </c>
      <c r="D114" s="1">
        <v>13.15</v>
      </c>
      <c r="E114" s="1">
        <v>5</v>
      </c>
      <c r="F114" s="1" t="s">
        <v>213</v>
      </c>
      <c r="G114" s="6" t="b">
        <f t="shared" si="9"/>
        <v>0</v>
      </c>
      <c r="H114" s="6" t="b">
        <f t="shared" si="10"/>
        <v>0</v>
      </c>
      <c r="I114" s="7" t="b">
        <f t="shared" si="11"/>
        <v>0</v>
      </c>
    </row>
    <row r="115" spans="1:9" ht="15" customHeight="1" outlineLevel="1" x14ac:dyDescent="0.2">
      <c r="A115" s="1" t="s">
        <v>91</v>
      </c>
      <c r="B115" s="1">
        <v>25.15</v>
      </c>
      <c r="C115" s="1">
        <v>10</v>
      </c>
      <c r="D115" s="1">
        <v>14.35</v>
      </c>
      <c r="E115" s="1" t="s">
        <v>190</v>
      </c>
      <c r="F115" s="1" t="s">
        <v>214</v>
      </c>
      <c r="G115" s="6" t="b">
        <f t="shared" si="9"/>
        <v>0</v>
      </c>
      <c r="H115" s="6" t="b">
        <f t="shared" si="10"/>
        <v>0</v>
      </c>
      <c r="I115" s="7" t="b">
        <f t="shared" si="11"/>
        <v>0</v>
      </c>
    </row>
    <row r="116" spans="1:9" ht="15" customHeight="1" outlineLevel="1" x14ac:dyDescent="0.2">
      <c r="A116" s="1" t="s">
        <v>91</v>
      </c>
      <c r="B116" s="1">
        <v>21.3</v>
      </c>
      <c r="C116" s="1">
        <v>10</v>
      </c>
      <c r="D116" s="1">
        <v>12.15</v>
      </c>
      <c r="E116" s="1">
        <v>5</v>
      </c>
      <c r="F116" s="1" t="s">
        <v>130</v>
      </c>
      <c r="G116" s="6" t="b">
        <f t="shared" si="9"/>
        <v>0</v>
      </c>
      <c r="H116" s="6" t="b">
        <f t="shared" si="10"/>
        <v>0</v>
      </c>
      <c r="I116" s="7" t="b">
        <f t="shared" si="11"/>
        <v>0</v>
      </c>
    </row>
    <row r="117" spans="1:9" ht="15" customHeight="1" outlineLevel="1" x14ac:dyDescent="0.2">
      <c r="A117" s="1" t="s">
        <v>86</v>
      </c>
      <c r="B117" s="1">
        <v>26.15</v>
      </c>
      <c r="C117" s="1">
        <v>10</v>
      </c>
      <c r="D117" s="1">
        <v>15.35</v>
      </c>
      <c r="E117" s="1">
        <v>5</v>
      </c>
      <c r="F117" s="1" t="s">
        <v>215</v>
      </c>
      <c r="G117" s="6" t="b">
        <f t="shared" si="9"/>
        <v>0</v>
      </c>
      <c r="H117" s="6" t="b">
        <f t="shared" si="10"/>
        <v>0</v>
      </c>
      <c r="I117" s="7" t="b">
        <f t="shared" si="11"/>
        <v>0</v>
      </c>
    </row>
    <row r="118" spans="1:9" ht="15" customHeight="1" outlineLevel="1" x14ac:dyDescent="0.2">
      <c r="A118" s="1" t="s">
        <v>91</v>
      </c>
      <c r="B118" s="1">
        <v>21.3</v>
      </c>
      <c r="C118" s="1">
        <v>10</v>
      </c>
      <c r="D118" s="1">
        <v>12.15</v>
      </c>
      <c r="E118" s="1">
        <v>5</v>
      </c>
      <c r="F118" s="1" t="s">
        <v>216</v>
      </c>
      <c r="G118" s="6" t="b">
        <f t="shared" si="9"/>
        <v>0</v>
      </c>
      <c r="H118" s="6" t="b">
        <f t="shared" si="10"/>
        <v>0</v>
      </c>
      <c r="I118" s="7" t="b">
        <f t="shared" si="11"/>
        <v>0</v>
      </c>
    </row>
    <row r="119" spans="1:9" ht="15" customHeight="1" outlineLevel="1" x14ac:dyDescent="0.2">
      <c r="A119" s="1" t="s">
        <v>91</v>
      </c>
      <c r="B119" s="1">
        <v>20.5</v>
      </c>
      <c r="C119" s="1">
        <v>10</v>
      </c>
      <c r="D119" s="1">
        <v>11.7</v>
      </c>
      <c r="E119" s="1">
        <v>5</v>
      </c>
      <c r="F119" s="1" t="s">
        <v>131</v>
      </c>
      <c r="G119" s="6" t="b">
        <f t="shared" si="9"/>
        <v>0</v>
      </c>
      <c r="H119" s="6" t="b">
        <f t="shared" si="10"/>
        <v>0</v>
      </c>
      <c r="I119" s="7" t="b">
        <f t="shared" si="11"/>
        <v>0</v>
      </c>
    </row>
    <row r="120" spans="1:9" ht="15" customHeight="1" outlineLevel="1" x14ac:dyDescent="0.2">
      <c r="A120" s="1" t="s">
        <v>91</v>
      </c>
      <c r="B120" s="1">
        <v>25.15</v>
      </c>
      <c r="C120" s="1">
        <v>10</v>
      </c>
      <c r="D120" s="1">
        <v>14.35</v>
      </c>
      <c r="E120" s="1">
        <v>5</v>
      </c>
      <c r="F120" s="1" t="s">
        <v>132</v>
      </c>
      <c r="G120" s="6" t="b">
        <f t="shared" si="9"/>
        <v>0</v>
      </c>
      <c r="H120" s="6" t="b">
        <f t="shared" si="10"/>
        <v>0</v>
      </c>
      <c r="I120" s="7" t="b">
        <f t="shared" si="11"/>
        <v>0</v>
      </c>
    </row>
    <row r="121" spans="1:9" ht="15" customHeight="1" outlineLevel="1" x14ac:dyDescent="0.2">
      <c r="A121" s="1" t="s">
        <v>91</v>
      </c>
      <c r="B121" s="1">
        <v>25.95</v>
      </c>
      <c r="C121" s="1">
        <v>10</v>
      </c>
      <c r="D121" s="1">
        <v>15.15</v>
      </c>
      <c r="E121" s="1">
        <v>5</v>
      </c>
      <c r="F121" s="1" t="s">
        <v>217</v>
      </c>
      <c r="G121" s="6" t="b">
        <f t="shared" si="9"/>
        <v>0</v>
      </c>
      <c r="H121" s="6" t="b">
        <f t="shared" si="10"/>
        <v>0</v>
      </c>
      <c r="I121" s="7" t="b">
        <f t="shared" si="11"/>
        <v>0</v>
      </c>
    </row>
    <row r="122" spans="1:9" ht="15" customHeight="1" outlineLevel="1" x14ac:dyDescent="0.2">
      <c r="A122" s="1" t="s">
        <v>99</v>
      </c>
      <c r="B122" s="1">
        <v>18.149999999999999</v>
      </c>
      <c r="C122" s="1">
        <v>20</v>
      </c>
      <c r="D122" s="1">
        <v>11.05</v>
      </c>
      <c r="E122" s="1">
        <v>10</v>
      </c>
      <c r="F122" s="1" t="s">
        <v>217</v>
      </c>
      <c r="G122" s="6" t="b">
        <f t="shared" si="9"/>
        <v>0</v>
      </c>
      <c r="H122" s="6" t="b">
        <f t="shared" si="10"/>
        <v>0</v>
      </c>
      <c r="I122" s="7" t="b">
        <f t="shared" si="11"/>
        <v>0</v>
      </c>
    </row>
    <row r="123" spans="1:9" ht="15" customHeight="1" outlineLevel="1" x14ac:dyDescent="0.2">
      <c r="A123" s="1" t="s">
        <v>91</v>
      </c>
      <c r="B123" s="1">
        <v>25.15</v>
      </c>
      <c r="C123" s="1">
        <v>10</v>
      </c>
      <c r="D123" s="1">
        <v>14.35</v>
      </c>
      <c r="E123" s="1">
        <v>5</v>
      </c>
      <c r="F123" s="1" t="s">
        <v>218</v>
      </c>
      <c r="G123" s="6" t="b">
        <f t="shared" si="9"/>
        <v>0</v>
      </c>
      <c r="H123" s="6" t="b">
        <f t="shared" si="10"/>
        <v>0</v>
      </c>
      <c r="I123" s="7" t="b">
        <f t="shared" si="11"/>
        <v>0</v>
      </c>
    </row>
    <row r="124" spans="1:9" ht="15" customHeight="1" outlineLevel="1" x14ac:dyDescent="0.2">
      <c r="A124" s="1" t="s">
        <v>99</v>
      </c>
      <c r="B124" s="1">
        <v>10.6</v>
      </c>
      <c r="C124" s="1">
        <v>20</v>
      </c>
      <c r="D124" s="1">
        <v>6.05</v>
      </c>
      <c r="E124" s="1">
        <v>10</v>
      </c>
      <c r="F124" s="1" t="s">
        <v>219</v>
      </c>
      <c r="G124" s="6" t="b">
        <f t="shared" si="9"/>
        <v>0</v>
      </c>
      <c r="H124" s="6" t="b">
        <f t="shared" si="10"/>
        <v>0</v>
      </c>
      <c r="I124" s="7" t="b">
        <f t="shared" si="11"/>
        <v>0</v>
      </c>
    </row>
    <row r="125" spans="1:9" ht="15" customHeight="1" outlineLevel="1" x14ac:dyDescent="0.2">
      <c r="A125" s="1" t="s">
        <v>220</v>
      </c>
      <c r="B125" s="1">
        <v>3.1</v>
      </c>
      <c r="C125" s="1">
        <v>50</v>
      </c>
      <c r="D125" s="1">
        <v>1.75</v>
      </c>
      <c r="E125" s="1" t="s">
        <v>206</v>
      </c>
      <c r="F125" s="1" t="s">
        <v>221</v>
      </c>
      <c r="G125" s="6" t="b">
        <f t="shared" si="9"/>
        <v>0</v>
      </c>
      <c r="H125" s="6" t="b">
        <f t="shared" si="10"/>
        <v>0</v>
      </c>
      <c r="I125" s="7" t="b">
        <f t="shared" si="11"/>
        <v>0</v>
      </c>
    </row>
    <row r="126" spans="1:9" ht="15" customHeight="1" outlineLevel="1" x14ac:dyDescent="0.2">
      <c r="A126" s="1" t="s">
        <v>100</v>
      </c>
      <c r="B126" s="1">
        <v>8.35</v>
      </c>
      <c r="C126" s="1">
        <v>20</v>
      </c>
      <c r="D126" s="1">
        <v>4.75</v>
      </c>
      <c r="E126" s="1">
        <v>10</v>
      </c>
      <c r="F126" s="1" t="s">
        <v>133</v>
      </c>
      <c r="G126" s="6" t="b">
        <f t="shared" si="9"/>
        <v>0</v>
      </c>
      <c r="H126" s="6" t="b">
        <f t="shared" si="10"/>
        <v>0</v>
      </c>
      <c r="I126" s="7" t="b">
        <f t="shared" si="11"/>
        <v>0</v>
      </c>
    </row>
    <row r="127" spans="1:9" ht="15" customHeight="1" outlineLevel="1" x14ac:dyDescent="0.2">
      <c r="A127" s="1" t="s">
        <v>97</v>
      </c>
      <c r="B127" s="1">
        <v>12.45</v>
      </c>
      <c r="C127" s="1">
        <v>20</v>
      </c>
      <c r="D127" s="1">
        <v>7.1</v>
      </c>
      <c r="E127" s="1">
        <v>10</v>
      </c>
      <c r="F127" s="1" t="s">
        <v>134</v>
      </c>
      <c r="G127" s="6" t="b">
        <f t="shared" si="9"/>
        <v>0</v>
      </c>
      <c r="H127" s="6" t="b">
        <f t="shared" si="10"/>
        <v>0</v>
      </c>
      <c r="I127" s="7" t="b">
        <f t="shared" si="11"/>
        <v>0</v>
      </c>
    </row>
    <row r="128" spans="1:9" ht="15" customHeight="1" outlineLevel="1" x14ac:dyDescent="0.2">
      <c r="A128" s="1" t="s">
        <v>99</v>
      </c>
      <c r="B128" s="1">
        <v>7.9</v>
      </c>
      <c r="C128" s="1">
        <v>20</v>
      </c>
      <c r="D128" s="1">
        <v>4.5</v>
      </c>
      <c r="E128" s="1">
        <v>10</v>
      </c>
      <c r="F128" s="1" t="s">
        <v>222</v>
      </c>
      <c r="G128" s="6" t="b">
        <f t="shared" si="9"/>
        <v>0</v>
      </c>
      <c r="H128" s="6" t="b">
        <f t="shared" si="10"/>
        <v>0</v>
      </c>
      <c r="I128" s="7" t="b">
        <f t="shared" si="11"/>
        <v>0</v>
      </c>
    </row>
    <row r="129" spans="1:9" ht="15" customHeight="1" outlineLevel="1" x14ac:dyDescent="0.2">
      <c r="A129" s="1" t="s">
        <v>99</v>
      </c>
      <c r="B129" s="1">
        <v>4.75</v>
      </c>
      <c r="C129" s="1">
        <v>50</v>
      </c>
      <c r="D129" s="1">
        <v>2.7</v>
      </c>
      <c r="E129" s="1">
        <v>10</v>
      </c>
      <c r="F129" s="1" t="s">
        <v>135</v>
      </c>
      <c r="G129" s="6" t="b">
        <f t="shared" si="9"/>
        <v>0</v>
      </c>
      <c r="H129" s="6" t="b">
        <f t="shared" si="10"/>
        <v>0</v>
      </c>
      <c r="I129" s="7" t="b">
        <f t="shared" si="11"/>
        <v>0</v>
      </c>
    </row>
    <row r="130" spans="1:9" ht="15" customHeight="1" outlineLevel="1" x14ac:dyDescent="0.2">
      <c r="A130" s="1" t="s">
        <v>99</v>
      </c>
      <c r="B130" s="1">
        <v>13.05</v>
      </c>
      <c r="C130" s="1">
        <v>20</v>
      </c>
      <c r="D130" s="1">
        <v>7.45</v>
      </c>
      <c r="E130" s="1">
        <v>10</v>
      </c>
      <c r="F130" s="1" t="s">
        <v>136</v>
      </c>
      <c r="G130" s="6" t="b">
        <f t="shared" si="9"/>
        <v>0</v>
      </c>
      <c r="H130" s="6" t="b">
        <f t="shared" si="10"/>
        <v>0</v>
      </c>
      <c r="I130" s="7" t="b">
        <f t="shared" si="11"/>
        <v>0</v>
      </c>
    </row>
    <row r="131" spans="1:9" ht="15" customHeight="1" outlineLevel="1" x14ac:dyDescent="0.2">
      <c r="A131" s="1" t="s">
        <v>91</v>
      </c>
      <c r="B131" s="1">
        <v>25.15</v>
      </c>
      <c r="C131" s="1">
        <v>10</v>
      </c>
      <c r="D131" s="1">
        <v>14.35</v>
      </c>
      <c r="E131" s="1">
        <v>5</v>
      </c>
      <c r="F131" s="1" t="s">
        <v>223</v>
      </c>
      <c r="G131" s="6" t="b">
        <f t="shared" si="9"/>
        <v>0</v>
      </c>
      <c r="H131" s="6" t="b">
        <f t="shared" si="10"/>
        <v>0</v>
      </c>
      <c r="I131" s="7" t="b">
        <f t="shared" si="11"/>
        <v>0</v>
      </c>
    </row>
    <row r="132" spans="1:9" ht="15" customHeight="1" outlineLevel="1" x14ac:dyDescent="0.2">
      <c r="A132" s="1" t="s">
        <v>85</v>
      </c>
      <c r="B132" s="1">
        <v>5.0999999999999996</v>
      </c>
      <c r="C132" s="1">
        <v>50</v>
      </c>
      <c r="D132" s="1">
        <v>2.9</v>
      </c>
      <c r="E132" s="1">
        <v>25</v>
      </c>
      <c r="F132" s="1" t="s">
        <v>224</v>
      </c>
      <c r="G132" s="6" t="b">
        <f t="shared" ref="G132:G194" si="12">AND(A131=A130,B131=B130,C131=C130,D131=D130,E131=E130,F131=F130)</f>
        <v>0</v>
      </c>
      <c r="H132" s="6" t="b">
        <f t="shared" ref="H132:H194" si="13">OR(ISBLANK(A131),ISBLANK(B131),ISBLANK(C131),ISBLANK(D131),ISBLANK(E131),ISBLANK(F131))</f>
        <v>0</v>
      </c>
      <c r="I132" s="7" t="b">
        <f t="shared" ref="I132:I194" si="14">C131=0</f>
        <v>0</v>
      </c>
    </row>
    <row r="133" spans="1:9" ht="15" customHeight="1" outlineLevel="1" x14ac:dyDescent="0.2">
      <c r="A133" s="1" t="s">
        <v>85</v>
      </c>
      <c r="B133" s="1">
        <v>2.65</v>
      </c>
      <c r="C133" s="1">
        <v>50</v>
      </c>
      <c r="D133" s="1">
        <v>1.5</v>
      </c>
      <c r="E133" s="1">
        <v>25</v>
      </c>
      <c r="F133" s="1" t="s">
        <v>137</v>
      </c>
      <c r="G133" s="6" t="b">
        <f t="shared" si="12"/>
        <v>0</v>
      </c>
      <c r="H133" s="6" t="b">
        <f t="shared" si="13"/>
        <v>0</v>
      </c>
      <c r="I133" s="7" t="b">
        <f t="shared" si="14"/>
        <v>0</v>
      </c>
    </row>
    <row r="134" spans="1:9" ht="15" customHeight="1" outlineLevel="1" x14ac:dyDescent="0.2">
      <c r="A134" s="1" t="s">
        <v>91</v>
      </c>
      <c r="B134" s="1">
        <v>12.4</v>
      </c>
      <c r="C134" s="1">
        <v>10</v>
      </c>
      <c r="D134" s="1">
        <v>7.5</v>
      </c>
      <c r="E134" s="1" t="s">
        <v>190</v>
      </c>
      <c r="F134" s="1" t="s">
        <v>225</v>
      </c>
      <c r="G134" s="6" t="b">
        <f t="shared" si="12"/>
        <v>0</v>
      </c>
      <c r="H134" s="6" t="b">
        <f t="shared" si="13"/>
        <v>0</v>
      </c>
      <c r="I134" s="7" t="b">
        <f t="shared" si="14"/>
        <v>0</v>
      </c>
    </row>
    <row r="135" spans="1:9" ht="15" customHeight="1" outlineLevel="1" x14ac:dyDescent="0.2">
      <c r="A135" s="1" t="s">
        <v>86</v>
      </c>
      <c r="B135" s="1">
        <v>17.25</v>
      </c>
      <c r="C135" s="1">
        <v>10</v>
      </c>
      <c r="D135" s="1">
        <v>10.9</v>
      </c>
      <c r="E135" s="1">
        <v>5</v>
      </c>
      <c r="F135" s="1" t="s">
        <v>138</v>
      </c>
      <c r="G135" s="6" t="b">
        <f t="shared" si="12"/>
        <v>0</v>
      </c>
      <c r="H135" s="6" t="b">
        <f t="shared" si="13"/>
        <v>0</v>
      </c>
      <c r="I135" s="7" t="b">
        <f t="shared" si="14"/>
        <v>0</v>
      </c>
    </row>
    <row r="136" spans="1:9" ht="15" customHeight="1" outlineLevel="1" x14ac:dyDescent="0.2">
      <c r="A136" s="1" t="s">
        <v>86</v>
      </c>
      <c r="B136" s="1">
        <v>17.25</v>
      </c>
      <c r="C136" s="1">
        <v>10</v>
      </c>
      <c r="D136" s="1">
        <v>10.9</v>
      </c>
      <c r="E136" s="1" t="s">
        <v>190</v>
      </c>
      <c r="F136" s="1" t="s">
        <v>226</v>
      </c>
      <c r="G136" s="6" t="b">
        <f t="shared" si="12"/>
        <v>0</v>
      </c>
      <c r="H136" s="6" t="b">
        <f t="shared" si="13"/>
        <v>0</v>
      </c>
      <c r="I136" s="7" t="b">
        <f t="shared" si="14"/>
        <v>0</v>
      </c>
    </row>
    <row r="137" spans="1:9" ht="15" customHeight="1" outlineLevel="1" x14ac:dyDescent="0.2">
      <c r="A137" s="1" t="s">
        <v>91</v>
      </c>
      <c r="B137" s="1">
        <v>16.899999999999999</v>
      </c>
      <c r="C137" s="1">
        <v>10</v>
      </c>
      <c r="D137" s="1">
        <v>10.8</v>
      </c>
      <c r="E137" s="1">
        <v>5</v>
      </c>
      <c r="F137" s="1" t="s">
        <v>139</v>
      </c>
      <c r="G137" s="6" t="b">
        <f t="shared" si="12"/>
        <v>0</v>
      </c>
      <c r="H137" s="6" t="b">
        <f t="shared" si="13"/>
        <v>0</v>
      </c>
      <c r="I137" s="7" t="b">
        <f t="shared" si="14"/>
        <v>0</v>
      </c>
    </row>
    <row r="138" spans="1:9" ht="15" customHeight="1" outlineLevel="1" x14ac:dyDescent="0.2">
      <c r="A138" s="1" t="s">
        <v>88</v>
      </c>
      <c r="B138" s="1">
        <v>1.85</v>
      </c>
      <c r="C138" s="1">
        <v>50</v>
      </c>
      <c r="D138" s="1">
        <v>1.05</v>
      </c>
      <c r="E138" s="1">
        <v>25</v>
      </c>
      <c r="F138" s="1" t="s">
        <v>140</v>
      </c>
      <c r="G138" s="6" t="b">
        <f t="shared" si="12"/>
        <v>0</v>
      </c>
      <c r="H138" s="6" t="b">
        <f t="shared" si="13"/>
        <v>0</v>
      </c>
      <c r="I138" s="7" t="b">
        <f t="shared" si="14"/>
        <v>0</v>
      </c>
    </row>
    <row r="139" spans="1:9" ht="15" customHeight="1" outlineLevel="1" x14ac:dyDescent="0.2">
      <c r="A139" s="1" t="s">
        <v>99</v>
      </c>
      <c r="B139" s="1">
        <v>6.5</v>
      </c>
      <c r="C139" s="1">
        <v>20</v>
      </c>
      <c r="D139" s="1">
        <v>3.7</v>
      </c>
      <c r="E139" s="1" t="s">
        <v>193</v>
      </c>
      <c r="F139" s="1" t="s">
        <v>227</v>
      </c>
      <c r="G139" s="6" t="b">
        <f t="shared" si="12"/>
        <v>0</v>
      </c>
      <c r="H139" s="6" t="b">
        <f t="shared" si="13"/>
        <v>0</v>
      </c>
      <c r="I139" s="7" t="b">
        <f t="shared" si="14"/>
        <v>0</v>
      </c>
    </row>
    <row r="140" spans="1:9" ht="15" customHeight="1" outlineLevel="1" x14ac:dyDescent="0.2">
      <c r="A140" s="1" t="s">
        <v>99</v>
      </c>
      <c r="B140" s="1">
        <v>8.5</v>
      </c>
      <c r="C140" s="1">
        <v>10</v>
      </c>
      <c r="D140" s="1">
        <v>5.6</v>
      </c>
      <c r="E140" s="1">
        <v>5</v>
      </c>
      <c r="F140" s="1" t="s">
        <v>171</v>
      </c>
      <c r="G140" s="6" t="b">
        <f t="shared" si="12"/>
        <v>0</v>
      </c>
      <c r="H140" s="6" t="b">
        <f t="shared" si="13"/>
        <v>0</v>
      </c>
      <c r="I140" s="7" t="b">
        <f t="shared" si="14"/>
        <v>0</v>
      </c>
    </row>
    <row r="141" spans="1:9" ht="15" customHeight="1" outlineLevel="1" x14ac:dyDescent="0.2">
      <c r="A141" s="1" t="s">
        <v>99</v>
      </c>
      <c r="B141" s="1">
        <v>5.25</v>
      </c>
      <c r="C141" s="1">
        <v>50</v>
      </c>
      <c r="D141" s="1">
        <v>3</v>
      </c>
      <c r="E141" s="1">
        <v>10</v>
      </c>
      <c r="F141" s="1" t="s">
        <v>172</v>
      </c>
      <c r="G141" s="6" t="b">
        <f t="shared" si="12"/>
        <v>0</v>
      </c>
      <c r="H141" s="6" t="b">
        <f t="shared" si="13"/>
        <v>0</v>
      </c>
      <c r="I141" s="7" t="b">
        <f t="shared" si="14"/>
        <v>0</v>
      </c>
    </row>
    <row r="142" spans="1:9" ht="15" customHeight="1" outlineLevel="1" x14ac:dyDescent="0.2">
      <c r="A142" s="1" t="s">
        <v>107</v>
      </c>
      <c r="B142" s="1">
        <v>6.95</v>
      </c>
      <c r="C142" s="1">
        <v>10</v>
      </c>
      <c r="D142" s="1">
        <v>3.95</v>
      </c>
      <c r="E142" s="1">
        <v>5</v>
      </c>
      <c r="F142" s="1" t="s">
        <v>173</v>
      </c>
      <c r="G142" s="6" t="b">
        <f t="shared" si="12"/>
        <v>0</v>
      </c>
      <c r="H142" s="6" t="b">
        <f t="shared" si="13"/>
        <v>0</v>
      </c>
      <c r="I142" s="7" t="b">
        <f t="shared" si="14"/>
        <v>0</v>
      </c>
    </row>
    <row r="143" spans="1:9" ht="15" customHeight="1" outlineLevel="1" x14ac:dyDescent="0.2">
      <c r="A143" s="1" t="s">
        <v>85</v>
      </c>
      <c r="B143" s="1">
        <v>1.4</v>
      </c>
      <c r="C143" s="1">
        <v>50</v>
      </c>
      <c r="D143" s="1">
        <v>0.8</v>
      </c>
      <c r="E143" s="1">
        <v>25</v>
      </c>
      <c r="F143" s="1" t="s">
        <v>141</v>
      </c>
      <c r="G143" s="6" t="b">
        <f t="shared" si="12"/>
        <v>0</v>
      </c>
      <c r="H143" s="6" t="b">
        <f t="shared" si="13"/>
        <v>0</v>
      </c>
      <c r="I143" s="7" t="b">
        <f t="shared" si="14"/>
        <v>0</v>
      </c>
    </row>
    <row r="144" spans="1:9" ht="15" customHeight="1" outlineLevel="1" x14ac:dyDescent="0.2">
      <c r="A144" s="1" t="s">
        <v>102</v>
      </c>
      <c r="B144" s="1">
        <v>12.9</v>
      </c>
      <c r="C144" s="1">
        <v>10</v>
      </c>
      <c r="D144" s="1">
        <v>7.35</v>
      </c>
      <c r="E144" s="1">
        <v>5</v>
      </c>
      <c r="F144" s="1" t="s">
        <v>142</v>
      </c>
      <c r="G144" s="6" t="b">
        <f t="shared" si="12"/>
        <v>0</v>
      </c>
      <c r="H144" s="6" t="b">
        <f t="shared" si="13"/>
        <v>0</v>
      </c>
      <c r="I144" s="7" t="b">
        <f t="shared" si="14"/>
        <v>0</v>
      </c>
    </row>
    <row r="145" spans="1:9" ht="15" customHeight="1" outlineLevel="1" x14ac:dyDescent="0.2">
      <c r="A145" s="1" t="s">
        <v>102</v>
      </c>
      <c r="B145" s="1">
        <v>12.9</v>
      </c>
      <c r="C145" s="1">
        <v>10</v>
      </c>
      <c r="D145" s="1">
        <v>7.35</v>
      </c>
      <c r="E145" s="1">
        <v>5</v>
      </c>
      <c r="F145" s="1" t="s">
        <v>174</v>
      </c>
      <c r="G145" s="6" t="b">
        <f t="shared" si="12"/>
        <v>0</v>
      </c>
      <c r="H145" s="6" t="b">
        <f t="shared" si="13"/>
        <v>0</v>
      </c>
      <c r="I145" s="7" t="b">
        <f t="shared" si="14"/>
        <v>0</v>
      </c>
    </row>
    <row r="146" spans="1:9" ht="15" customHeight="1" outlineLevel="1" x14ac:dyDescent="0.2">
      <c r="A146" s="1" t="s">
        <v>102</v>
      </c>
      <c r="B146" s="1">
        <v>12.9</v>
      </c>
      <c r="C146" s="1">
        <v>10</v>
      </c>
      <c r="D146" s="1">
        <v>7.35</v>
      </c>
      <c r="E146" s="1" t="s">
        <v>190</v>
      </c>
      <c r="F146" s="1" t="s">
        <v>175</v>
      </c>
      <c r="G146" s="6" t="b">
        <f t="shared" si="12"/>
        <v>0</v>
      </c>
      <c r="H146" s="6" t="b">
        <f t="shared" si="13"/>
        <v>0</v>
      </c>
      <c r="I146" s="7" t="b">
        <f t="shared" si="14"/>
        <v>0</v>
      </c>
    </row>
    <row r="147" spans="1:9" ht="15" customHeight="1" outlineLevel="1" x14ac:dyDescent="0.2">
      <c r="A147" s="1" t="s">
        <v>102</v>
      </c>
      <c r="B147" s="1">
        <v>12.9</v>
      </c>
      <c r="C147" s="1">
        <v>10</v>
      </c>
      <c r="D147" s="1">
        <v>7.35</v>
      </c>
      <c r="E147" s="1">
        <v>5</v>
      </c>
      <c r="F147" s="1" t="s">
        <v>228</v>
      </c>
      <c r="G147" s="6" t="b">
        <f t="shared" si="12"/>
        <v>0</v>
      </c>
      <c r="H147" s="6" t="b">
        <f t="shared" si="13"/>
        <v>0</v>
      </c>
      <c r="I147" s="7" t="b">
        <f t="shared" si="14"/>
        <v>0</v>
      </c>
    </row>
    <row r="148" spans="1:9" ht="15" customHeight="1" outlineLevel="1" x14ac:dyDescent="0.2">
      <c r="A148" s="1" t="s">
        <v>102</v>
      </c>
      <c r="B148" s="1">
        <v>12.9</v>
      </c>
      <c r="C148" s="1">
        <v>10</v>
      </c>
      <c r="D148" s="1">
        <v>7.35</v>
      </c>
      <c r="E148" s="1">
        <v>5</v>
      </c>
      <c r="F148" s="1" t="s">
        <v>143</v>
      </c>
      <c r="G148" s="6" t="b">
        <f t="shared" si="12"/>
        <v>0</v>
      </c>
      <c r="H148" s="6" t="b">
        <f t="shared" si="13"/>
        <v>0</v>
      </c>
      <c r="I148" s="7" t="b">
        <f t="shared" si="14"/>
        <v>0</v>
      </c>
    </row>
    <row r="149" spans="1:9" ht="15" customHeight="1" outlineLevel="1" x14ac:dyDescent="0.2">
      <c r="A149" s="1" t="s">
        <v>102</v>
      </c>
      <c r="B149" s="1">
        <v>12.9</v>
      </c>
      <c r="C149" s="1">
        <v>10</v>
      </c>
      <c r="D149" s="1">
        <v>7.35</v>
      </c>
      <c r="E149" s="1">
        <v>5</v>
      </c>
      <c r="F149" s="1" t="s">
        <v>144</v>
      </c>
      <c r="G149" s="6" t="b">
        <f t="shared" si="12"/>
        <v>0</v>
      </c>
      <c r="H149" s="6" t="b">
        <f t="shared" si="13"/>
        <v>0</v>
      </c>
      <c r="I149" s="7" t="b">
        <f t="shared" si="14"/>
        <v>0</v>
      </c>
    </row>
    <row r="150" spans="1:9" ht="15" customHeight="1" outlineLevel="1" x14ac:dyDescent="0.2">
      <c r="A150" s="1" t="s">
        <v>102</v>
      </c>
      <c r="B150" s="1">
        <v>12.9</v>
      </c>
      <c r="C150" s="1">
        <v>10</v>
      </c>
      <c r="D150" s="1">
        <v>7.35</v>
      </c>
      <c r="E150" s="1">
        <v>5</v>
      </c>
      <c r="F150" s="1" t="s">
        <v>145</v>
      </c>
      <c r="G150" s="6" t="b">
        <f t="shared" si="12"/>
        <v>0</v>
      </c>
      <c r="H150" s="6" t="b">
        <f t="shared" si="13"/>
        <v>0</v>
      </c>
      <c r="I150" s="7" t="b">
        <f t="shared" si="14"/>
        <v>0</v>
      </c>
    </row>
    <row r="151" spans="1:9" ht="15" customHeight="1" outlineLevel="1" x14ac:dyDescent="0.2">
      <c r="A151" s="1" t="s">
        <v>99</v>
      </c>
      <c r="B151" s="1">
        <v>5.25</v>
      </c>
      <c r="C151" s="1">
        <v>50</v>
      </c>
      <c r="D151" s="1">
        <v>3</v>
      </c>
      <c r="E151" s="1">
        <v>5</v>
      </c>
      <c r="F151" s="1" t="s">
        <v>146</v>
      </c>
      <c r="G151" s="6" t="b">
        <f t="shared" si="12"/>
        <v>0</v>
      </c>
      <c r="H151" s="6" t="b">
        <f t="shared" si="13"/>
        <v>0</v>
      </c>
      <c r="I151" s="7" t="b">
        <f t="shared" si="14"/>
        <v>0</v>
      </c>
    </row>
    <row r="152" spans="1:9" ht="15" customHeight="1" outlineLevel="1" x14ac:dyDescent="0.2">
      <c r="A152" s="1" t="s">
        <v>85</v>
      </c>
      <c r="B152" s="1">
        <v>2.0499999999999998</v>
      </c>
      <c r="C152" s="1">
        <v>50</v>
      </c>
      <c r="D152" s="1">
        <v>1.1499999999999999</v>
      </c>
      <c r="E152" s="1">
        <v>25</v>
      </c>
      <c r="F152" s="1" t="s">
        <v>176</v>
      </c>
      <c r="G152" s="6" t="b">
        <f t="shared" si="12"/>
        <v>0</v>
      </c>
      <c r="H152" s="6" t="b">
        <f t="shared" si="13"/>
        <v>0</v>
      </c>
      <c r="I152" s="7" t="b">
        <f t="shared" si="14"/>
        <v>0</v>
      </c>
    </row>
    <row r="153" spans="1:9" ht="15" customHeight="1" outlineLevel="1" x14ac:dyDescent="0.2">
      <c r="A153" s="1" t="s">
        <v>104</v>
      </c>
      <c r="B153" s="1">
        <v>3.5</v>
      </c>
      <c r="C153" s="1">
        <v>50</v>
      </c>
      <c r="D153" s="1">
        <v>2</v>
      </c>
      <c r="E153" s="1">
        <v>10</v>
      </c>
      <c r="F153" s="1" t="s">
        <v>147</v>
      </c>
      <c r="G153" s="6" t="b">
        <f t="shared" si="12"/>
        <v>0</v>
      </c>
      <c r="H153" s="6" t="b">
        <f t="shared" si="13"/>
        <v>0</v>
      </c>
      <c r="I153" s="7" t="b">
        <f t="shared" si="14"/>
        <v>0</v>
      </c>
    </row>
    <row r="154" spans="1:9" ht="15" customHeight="1" outlineLevel="1" x14ac:dyDescent="0.2">
      <c r="A154" s="1" t="s">
        <v>100</v>
      </c>
      <c r="B154" s="1">
        <v>3.7</v>
      </c>
      <c r="C154" s="1">
        <v>50</v>
      </c>
      <c r="D154" s="1">
        <v>2.1</v>
      </c>
      <c r="E154" s="1">
        <v>10</v>
      </c>
      <c r="F154" s="1" t="s">
        <v>148</v>
      </c>
      <c r="G154" s="6" t="b">
        <f t="shared" si="12"/>
        <v>0</v>
      </c>
      <c r="H154" s="6" t="b">
        <f t="shared" si="13"/>
        <v>0</v>
      </c>
      <c r="I154" s="7" t="b">
        <f t="shared" si="14"/>
        <v>0</v>
      </c>
    </row>
    <row r="155" spans="1:9" ht="15" customHeight="1" outlineLevel="1" x14ac:dyDescent="0.2">
      <c r="A155" s="1" t="s">
        <v>97</v>
      </c>
      <c r="B155" s="1">
        <v>5.2</v>
      </c>
      <c r="C155" s="1">
        <v>50</v>
      </c>
      <c r="D155" s="1">
        <v>2.95</v>
      </c>
      <c r="E155" s="1">
        <v>10</v>
      </c>
      <c r="F155" s="1" t="s">
        <v>149</v>
      </c>
      <c r="G155" s="6" t="b">
        <f t="shared" si="12"/>
        <v>0</v>
      </c>
      <c r="H155" s="6" t="b">
        <f t="shared" si="13"/>
        <v>0</v>
      </c>
      <c r="I155" s="7" t="b">
        <f t="shared" si="14"/>
        <v>0</v>
      </c>
    </row>
    <row r="156" spans="1:9" ht="15" customHeight="1" outlineLevel="1" x14ac:dyDescent="0.2">
      <c r="A156" s="1" t="s">
        <v>111</v>
      </c>
      <c r="B156" s="1">
        <v>5.8</v>
      </c>
      <c r="C156" s="1">
        <v>20</v>
      </c>
      <c r="D156" s="1">
        <v>3.1</v>
      </c>
      <c r="E156" s="1">
        <v>10</v>
      </c>
      <c r="F156" s="1" t="s">
        <v>150</v>
      </c>
      <c r="G156" s="6" t="b">
        <f t="shared" si="12"/>
        <v>0</v>
      </c>
      <c r="H156" s="6" t="b">
        <f t="shared" si="13"/>
        <v>0</v>
      </c>
      <c r="I156" s="7" t="b">
        <f t="shared" si="14"/>
        <v>0</v>
      </c>
    </row>
    <row r="157" spans="1:9" ht="15" customHeight="1" outlineLevel="1" x14ac:dyDescent="0.2">
      <c r="A157" s="1" t="s">
        <v>88</v>
      </c>
      <c r="B157" s="1">
        <v>1.85</v>
      </c>
      <c r="C157" s="1">
        <v>50</v>
      </c>
      <c r="D157" s="1">
        <v>1.05</v>
      </c>
      <c r="E157" s="1">
        <v>25</v>
      </c>
      <c r="F157" s="1" t="s">
        <v>151</v>
      </c>
      <c r="G157" s="6" t="b">
        <f t="shared" si="12"/>
        <v>0</v>
      </c>
      <c r="H157" s="6" t="b">
        <f t="shared" si="13"/>
        <v>0</v>
      </c>
      <c r="I157" s="7" t="b">
        <f t="shared" si="14"/>
        <v>0</v>
      </c>
    </row>
    <row r="158" spans="1:9" ht="15" customHeight="1" outlineLevel="1" x14ac:dyDescent="0.2">
      <c r="A158" s="1" t="s">
        <v>152</v>
      </c>
      <c r="B158" s="1">
        <v>21.3</v>
      </c>
      <c r="C158" s="1">
        <v>10</v>
      </c>
      <c r="D158" s="1">
        <v>12.15</v>
      </c>
      <c r="E158" s="1">
        <v>5</v>
      </c>
      <c r="F158" s="1" t="s">
        <v>229</v>
      </c>
      <c r="G158" s="6" t="b">
        <f t="shared" si="12"/>
        <v>0</v>
      </c>
      <c r="H158" s="6" t="b">
        <f t="shared" si="13"/>
        <v>0</v>
      </c>
      <c r="I158" s="7" t="b">
        <f t="shared" si="14"/>
        <v>0</v>
      </c>
    </row>
    <row r="159" spans="1:9" ht="15" customHeight="1" outlineLevel="1" x14ac:dyDescent="0.2">
      <c r="A159" s="1" t="s">
        <v>230</v>
      </c>
      <c r="B159" s="1">
        <v>24.95</v>
      </c>
      <c r="C159" s="1">
        <v>10</v>
      </c>
      <c r="D159" s="1">
        <v>14.25</v>
      </c>
      <c r="E159" s="1">
        <v>5</v>
      </c>
      <c r="F159" s="1" t="s">
        <v>229</v>
      </c>
      <c r="G159" s="6" t="b">
        <f t="shared" si="12"/>
        <v>0</v>
      </c>
      <c r="H159" s="6" t="b">
        <f t="shared" si="13"/>
        <v>0</v>
      </c>
      <c r="I159" s="7" t="b">
        <f t="shared" si="14"/>
        <v>0</v>
      </c>
    </row>
    <row r="160" spans="1:9" ht="15" customHeight="1" outlineLevel="1" x14ac:dyDescent="0.2">
      <c r="A160" s="1" t="s">
        <v>111</v>
      </c>
      <c r="B160" s="1">
        <v>7.2</v>
      </c>
      <c r="C160" s="1">
        <v>20</v>
      </c>
      <c r="D160" s="1">
        <v>4.0999999999999996</v>
      </c>
      <c r="E160" s="1">
        <v>10</v>
      </c>
      <c r="F160" s="1" t="s">
        <v>231</v>
      </c>
      <c r="G160" s="6" t="b">
        <f t="shared" si="12"/>
        <v>0</v>
      </c>
      <c r="H160" s="6" t="b">
        <f t="shared" si="13"/>
        <v>0</v>
      </c>
      <c r="I160" s="7" t="b">
        <f t="shared" si="14"/>
        <v>0</v>
      </c>
    </row>
    <row r="161" spans="1:9" ht="15" customHeight="1" outlineLevel="1" x14ac:dyDescent="0.2">
      <c r="A161" s="1" t="s">
        <v>153</v>
      </c>
      <c r="B161" s="1">
        <v>17.41</v>
      </c>
      <c r="C161" s="1">
        <v>10</v>
      </c>
      <c r="D161" s="1">
        <v>9.9499999999999993</v>
      </c>
      <c r="E161" s="1">
        <v>5</v>
      </c>
      <c r="F161" s="1" t="s">
        <v>231</v>
      </c>
      <c r="G161" s="6" t="b">
        <f t="shared" si="12"/>
        <v>0</v>
      </c>
      <c r="H161" s="6" t="b">
        <f t="shared" si="13"/>
        <v>0</v>
      </c>
      <c r="I161" s="7" t="b">
        <f t="shared" si="14"/>
        <v>0</v>
      </c>
    </row>
    <row r="162" spans="1:9" ht="15" customHeight="1" outlineLevel="1" x14ac:dyDescent="0.2">
      <c r="A162" s="1" t="s">
        <v>153</v>
      </c>
      <c r="B162" s="1">
        <v>30.05</v>
      </c>
      <c r="C162" s="1">
        <v>10</v>
      </c>
      <c r="D162" s="1">
        <v>17.149999999999999</v>
      </c>
      <c r="E162" s="1">
        <v>5</v>
      </c>
      <c r="F162" s="1" t="s">
        <v>232</v>
      </c>
      <c r="G162" s="6" t="b">
        <f t="shared" si="12"/>
        <v>0</v>
      </c>
      <c r="H162" s="6" t="b">
        <f t="shared" si="13"/>
        <v>0</v>
      </c>
      <c r="I162" s="7" t="b">
        <f t="shared" si="14"/>
        <v>0</v>
      </c>
    </row>
    <row r="163" spans="1:9" ht="15" customHeight="1" outlineLevel="1" x14ac:dyDescent="0.2">
      <c r="A163" s="1" t="s">
        <v>98</v>
      </c>
      <c r="B163" s="1">
        <v>7.6</v>
      </c>
      <c r="C163" s="1">
        <v>20</v>
      </c>
      <c r="D163" s="1">
        <v>4.3499999999999996</v>
      </c>
      <c r="E163" s="1">
        <v>10</v>
      </c>
      <c r="F163" s="1" t="s">
        <v>154</v>
      </c>
      <c r="G163" s="6" t="b">
        <f t="shared" si="12"/>
        <v>0</v>
      </c>
      <c r="H163" s="6" t="b">
        <f t="shared" si="13"/>
        <v>0</v>
      </c>
      <c r="I163" s="7" t="b">
        <f t="shared" si="14"/>
        <v>0</v>
      </c>
    </row>
    <row r="164" spans="1:9" ht="15" customHeight="1" outlineLevel="1" x14ac:dyDescent="0.2">
      <c r="A164" s="1" t="s">
        <v>97</v>
      </c>
      <c r="B164" s="1">
        <v>4.55</v>
      </c>
      <c r="C164" s="1">
        <v>50</v>
      </c>
      <c r="D164" s="1">
        <v>2.6</v>
      </c>
      <c r="E164" s="1">
        <v>10</v>
      </c>
      <c r="F164" s="1" t="s">
        <v>155</v>
      </c>
      <c r="G164" s="6" t="b">
        <f t="shared" si="12"/>
        <v>0</v>
      </c>
      <c r="H164" s="6" t="b">
        <f t="shared" si="13"/>
        <v>0</v>
      </c>
      <c r="I164" s="7" t="b">
        <f t="shared" si="14"/>
        <v>0</v>
      </c>
    </row>
    <row r="165" spans="1:9" ht="15" customHeight="1" outlineLevel="1" x14ac:dyDescent="0.2">
      <c r="A165" s="1" t="s">
        <v>152</v>
      </c>
      <c r="B165" s="1">
        <v>21.3</v>
      </c>
      <c r="C165" s="1">
        <v>10</v>
      </c>
      <c r="D165" s="1">
        <v>12.15</v>
      </c>
      <c r="E165" s="1">
        <v>5</v>
      </c>
      <c r="F165" s="1" t="s">
        <v>233</v>
      </c>
      <c r="G165" s="6" t="b">
        <f t="shared" si="12"/>
        <v>0</v>
      </c>
      <c r="H165" s="6" t="b">
        <f t="shared" si="13"/>
        <v>0</v>
      </c>
      <c r="I165" s="7" t="b">
        <f t="shared" si="14"/>
        <v>0</v>
      </c>
    </row>
    <row r="166" spans="1:9" ht="15" customHeight="1" outlineLevel="1" x14ac:dyDescent="0.2">
      <c r="A166" s="1" t="s">
        <v>230</v>
      </c>
      <c r="B166" s="1">
        <v>24.5</v>
      </c>
      <c r="C166" s="1">
        <v>10</v>
      </c>
      <c r="D166" s="1">
        <v>14</v>
      </c>
      <c r="E166" s="1">
        <v>5</v>
      </c>
      <c r="F166" s="1" t="s">
        <v>233</v>
      </c>
      <c r="G166" s="6" t="b">
        <f t="shared" si="12"/>
        <v>0</v>
      </c>
      <c r="H166" s="6" t="b">
        <f t="shared" si="13"/>
        <v>0</v>
      </c>
      <c r="I166" s="7" t="b">
        <f t="shared" si="14"/>
        <v>0</v>
      </c>
    </row>
    <row r="167" spans="1:9" ht="15" customHeight="1" outlineLevel="1" x14ac:dyDescent="0.2">
      <c r="A167" s="1" t="s">
        <v>152</v>
      </c>
      <c r="B167" s="1">
        <v>13.6</v>
      </c>
      <c r="C167" s="1">
        <v>10</v>
      </c>
      <c r="D167" s="1">
        <v>7.75</v>
      </c>
      <c r="E167" s="1">
        <v>5</v>
      </c>
      <c r="F167" s="1" t="s">
        <v>156</v>
      </c>
      <c r="G167" s="6" t="b">
        <f t="shared" si="12"/>
        <v>0</v>
      </c>
      <c r="H167" s="6" t="b">
        <f t="shared" si="13"/>
        <v>0</v>
      </c>
      <c r="I167" s="7" t="b">
        <f t="shared" si="14"/>
        <v>0</v>
      </c>
    </row>
    <row r="168" spans="1:9" ht="15" customHeight="1" outlineLevel="1" x14ac:dyDescent="0.2">
      <c r="A168" s="1" t="s">
        <v>100</v>
      </c>
      <c r="B168" s="1">
        <v>3.7</v>
      </c>
      <c r="C168" s="1">
        <v>50</v>
      </c>
      <c r="D168" s="1">
        <v>2.1</v>
      </c>
      <c r="E168" s="1">
        <v>10</v>
      </c>
      <c r="F168" s="1" t="s">
        <v>157</v>
      </c>
      <c r="G168" s="6" t="b">
        <f t="shared" si="12"/>
        <v>0</v>
      </c>
      <c r="H168" s="6" t="b">
        <f t="shared" si="13"/>
        <v>0</v>
      </c>
      <c r="I168" s="7" t="b">
        <f t="shared" si="14"/>
        <v>0</v>
      </c>
    </row>
    <row r="169" spans="1:9" ht="15" customHeight="1" outlineLevel="1" x14ac:dyDescent="0.2">
      <c r="A169" s="1" t="s">
        <v>85</v>
      </c>
      <c r="B169" s="1">
        <v>2.65</v>
      </c>
      <c r="C169" s="1">
        <v>50</v>
      </c>
      <c r="D169" s="1">
        <v>1.5</v>
      </c>
      <c r="E169" s="1">
        <v>25</v>
      </c>
      <c r="F169" s="1" t="s">
        <v>234</v>
      </c>
      <c r="G169" s="6" t="b">
        <f t="shared" si="12"/>
        <v>0</v>
      </c>
      <c r="H169" s="6" t="b">
        <f t="shared" si="13"/>
        <v>0</v>
      </c>
      <c r="I169" s="7" t="b">
        <f t="shared" si="14"/>
        <v>0</v>
      </c>
    </row>
    <row r="170" spans="1:9" ht="15" customHeight="1" outlineLevel="1" x14ac:dyDescent="0.2">
      <c r="A170" s="1" t="s">
        <v>85</v>
      </c>
      <c r="B170" s="1">
        <v>2.65</v>
      </c>
      <c r="C170" s="1">
        <v>50</v>
      </c>
      <c r="D170" s="1">
        <v>1.5</v>
      </c>
      <c r="E170" s="1">
        <v>25</v>
      </c>
      <c r="F170" s="1" t="s">
        <v>158</v>
      </c>
      <c r="G170" s="6" t="b">
        <f t="shared" si="12"/>
        <v>0</v>
      </c>
      <c r="H170" s="6" t="b">
        <f t="shared" si="13"/>
        <v>0</v>
      </c>
      <c r="I170" s="7" t="b">
        <f t="shared" si="14"/>
        <v>0</v>
      </c>
    </row>
    <row r="171" spans="1:9" ht="15" customHeight="1" outlineLevel="1" x14ac:dyDescent="0.2">
      <c r="A171" s="1" t="s">
        <v>85</v>
      </c>
      <c r="B171" s="1">
        <v>3.7</v>
      </c>
      <c r="C171" s="1">
        <v>50</v>
      </c>
      <c r="D171" s="1">
        <v>2.1</v>
      </c>
      <c r="E171" s="1">
        <v>25</v>
      </c>
      <c r="F171" s="1" t="s">
        <v>235</v>
      </c>
      <c r="G171" s="6" t="b">
        <f t="shared" si="12"/>
        <v>0</v>
      </c>
      <c r="H171" s="6" t="b">
        <f t="shared" si="13"/>
        <v>0</v>
      </c>
      <c r="I171" s="7" t="b">
        <f t="shared" si="14"/>
        <v>0</v>
      </c>
    </row>
    <row r="172" spans="1:9" ht="15" customHeight="1" outlineLevel="1" x14ac:dyDescent="0.2">
      <c r="A172" s="1" t="s">
        <v>99</v>
      </c>
      <c r="B172" s="1">
        <v>4.6500000000000004</v>
      </c>
      <c r="C172" s="1">
        <v>50</v>
      </c>
      <c r="D172" s="1">
        <v>2.65</v>
      </c>
      <c r="E172" s="1">
        <v>10</v>
      </c>
      <c r="F172" s="1" t="s">
        <v>159</v>
      </c>
      <c r="G172" s="6" t="b">
        <f t="shared" si="12"/>
        <v>0</v>
      </c>
      <c r="H172" s="6" t="b">
        <f t="shared" si="13"/>
        <v>0</v>
      </c>
      <c r="I172" s="7" t="b">
        <f t="shared" si="14"/>
        <v>0</v>
      </c>
    </row>
    <row r="173" spans="1:9" ht="15" customHeight="1" outlineLevel="1" x14ac:dyDescent="0.2">
      <c r="A173" s="1" t="s">
        <v>85</v>
      </c>
      <c r="B173" s="1">
        <v>2.65</v>
      </c>
      <c r="C173" s="1">
        <v>50</v>
      </c>
      <c r="D173" s="1">
        <v>1.5</v>
      </c>
      <c r="E173" s="1" t="s">
        <v>206</v>
      </c>
      <c r="F173" s="1" t="s">
        <v>236</v>
      </c>
      <c r="G173" s="6" t="b">
        <f t="shared" si="12"/>
        <v>0</v>
      </c>
      <c r="H173" s="6" t="b">
        <f t="shared" si="13"/>
        <v>0</v>
      </c>
      <c r="I173" s="7" t="b">
        <f t="shared" si="14"/>
        <v>0</v>
      </c>
    </row>
    <row r="174" spans="1:9" ht="15" customHeight="1" outlineLevel="1" x14ac:dyDescent="0.2">
      <c r="A174" s="1" t="s">
        <v>85</v>
      </c>
      <c r="B174" s="1">
        <v>2.0499999999999998</v>
      </c>
      <c r="C174" s="1">
        <v>50</v>
      </c>
      <c r="D174" s="1">
        <v>1.1499999999999999</v>
      </c>
      <c r="E174" s="1">
        <v>25</v>
      </c>
      <c r="F174" s="1" t="s">
        <v>177</v>
      </c>
      <c r="G174" s="6" t="b">
        <f t="shared" si="12"/>
        <v>0</v>
      </c>
      <c r="H174" s="6" t="b">
        <f t="shared" si="13"/>
        <v>0</v>
      </c>
      <c r="I174" s="7" t="b">
        <f t="shared" si="14"/>
        <v>0</v>
      </c>
    </row>
    <row r="175" spans="1:9" ht="15" customHeight="1" outlineLevel="1" x14ac:dyDescent="0.2">
      <c r="A175" s="1" t="s">
        <v>85</v>
      </c>
      <c r="B175" s="1">
        <v>2.0499999999999998</v>
      </c>
      <c r="C175" s="1">
        <v>50</v>
      </c>
      <c r="D175" s="1">
        <v>1.1499999999999999</v>
      </c>
      <c r="E175" s="1">
        <v>25</v>
      </c>
      <c r="F175" s="1" t="s">
        <v>160</v>
      </c>
      <c r="G175" s="6" t="b">
        <f t="shared" si="12"/>
        <v>0</v>
      </c>
      <c r="H175" s="6" t="b">
        <f t="shared" si="13"/>
        <v>0</v>
      </c>
      <c r="I175" s="7" t="b">
        <f t="shared" si="14"/>
        <v>0</v>
      </c>
    </row>
    <row r="176" spans="1:9" ht="15" customHeight="1" outlineLevel="1" x14ac:dyDescent="0.2">
      <c r="A176" s="1" t="s">
        <v>97</v>
      </c>
      <c r="B176" s="1">
        <v>3.45</v>
      </c>
      <c r="C176" s="1">
        <v>50</v>
      </c>
      <c r="D176" s="1">
        <v>1.95</v>
      </c>
      <c r="E176" s="1">
        <v>10</v>
      </c>
      <c r="F176" s="1" t="s">
        <v>237</v>
      </c>
      <c r="G176" s="6" t="b">
        <f t="shared" si="12"/>
        <v>0</v>
      </c>
      <c r="H176" s="6" t="b">
        <f t="shared" si="13"/>
        <v>0</v>
      </c>
      <c r="I176" s="7" t="b">
        <f t="shared" si="14"/>
        <v>0</v>
      </c>
    </row>
    <row r="177" spans="1:9" ht="15" customHeight="1" outlineLevel="1" x14ac:dyDescent="0.2">
      <c r="A177" s="1" t="s">
        <v>85</v>
      </c>
      <c r="B177" s="1">
        <v>4.8499999999999996</v>
      </c>
      <c r="C177" s="1">
        <v>50</v>
      </c>
      <c r="D177" s="1">
        <v>3.25</v>
      </c>
      <c r="E177" s="1">
        <v>25</v>
      </c>
      <c r="F177" s="1" t="s">
        <v>238</v>
      </c>
      <c r="G177" s="6" t="b">
        <f t="shared" si="12"/>
        <v>0</v>
      </c>
      <c r="H177" s="6" t="b">
        <f t="shared" si="13"/>
        <v>0</v>
      </c>
      <c r="I177" s="7" t="b">
        <f t="shared" si="14"/>
        <v>0</v>
      </c>
    </row>
    <row r="178" spans="1:9" ht="15" customHeight="1" outlineLevel="1" x14ac:dyDescent="0.2">
      <c r="A178" s="1" t="s">
        <v>87</v>
      </c>
      <c r="B178" s="1">
        <v>14.95</v>
      </c>
      <c r="C178" s="1">
        <v>20</v>
      </c>
      <c r="D178" s="1">
        <v>7.95</v>
      </c>
      <c r="E178" s="1">
        <v>25</v>
      </c>
      <c r="F178" s="1" t="s">
        <v>238</v>
      </c>
      <c r="G178" s="6" t="b">
        <f t="shared" si="12"/>
        <v>0</v>
      </c>
      <c r="H178" s="6" t="b">
        <f t="shared" si="13"/>
        <v>0</v>
      </c>
      <c r="I178" s="7" t="b">
        <f t="shared" si="14"/>
        <v>0</v>
      </c>
    </row>
    <row r="179" spans="1:9" ht="15" customHeight="1" outlineLevel="1" x14ac:dyDescent="0.2">
      <c r="A179" s="1" t="s">
        <v>99</v>
      </c>
      <c r="B179" s="1">
        <v>5.25</v>
      </c>
      <c r="C179" s="1">
        <v>50</v>
      </c>
      <c r="D179" s="1">
        <v>3</v>
      </c>
      <c r="E179" s="1">
        <v>10</v>
      </c>
      <c r="F179" s="1" t="s">
        <v>239</v>
      </c>
      <c r="G179" s="6" t="b">
        <f t="shared" si="12"/>
        <v>0</v>
      </c>
      <c r="H179" s="6" t="b">
        <f t="shared" si="13"/>
        <v>0</v>
      </c>
      <c r="I179" s="7" t="b">
        <f t="shared" si="14"/>
        <v>0</v>
      </c>
    </row>
    <row r="180" spans="1:9" ht="15" customHeight="1" outlineLevel="1" x14ac:dyDescent="0.2">
      <c r="A180" s="1" t="s">
        <v>87</v>
      </c>
      <c r="B180" s="1">
        <v>7.35</v>
      </c>
      <c r="C180" s="1">
        <v>10</v>
      </c>
      <c r="D180" s="1">
        <v>4.2</v>
      </c>
      <c r="E180" s="1">
        <v>5</v>
      </c>
      <c r="F180" s="1" t="s">
        <v>240</v>
      </c>
      <c r="G180" s="6" t="b">
        <f t="shared" si="12"/>
        <v>0</v>
      </c>
      <c r="H180" s="6" t="b">
        <f t="shared" si="13"/>
        <v>0</v>
      </c>
      <c r="I180" s="7" t="b">
        <f t="shared" si="14"/>
        <v>0</v>
      </c>
    </row>
    <row r="181" spans="1:9" ht="15" customHeight="1" outlineLevel="1" x14ac:dyDescent="0.2">
      <c r="A181" s="1" t="s">
        <v>99</v>
      </c>
      <c r="B181" s="1">
        <v>6.5</v>
      </c>
      <c r="C181" s="1">
        <v>20</v>
      </c>
      <c r="D181" s="1">
        <v>3.7</v>
      </c>
      <c r="E181" s="1">
        <v>10</v>
      </c>
      <c r="F181" s="1" t="s">
        <v>178</v>
      </c>
      <c r="G181" s="6" t="b">
        <f t="shared" si="12"/>
        <v>0</v>
      </c>
      <c r="H181" s="6" t="b">
        <f t="shared" si="13"/>
        <v>0</v>
      </c>
      <c r="I181" s="7" t="b">
        <f t="shared" si="14"/>
        <v>0</v>
      </c>
    </row>
    <row r="182" spans="1:9" ht="15" customHeight="1" outlineLevel="1" x14ac:dyDescent="0.2">
      <c r="A182" s="1" t="s">
        <v>99</v>
      </c>
      <c r="B182" s="1">
        <v>6.5</v>
      </c>
      <c r="C182" s="1">
        <v>20</v>
      </c>
      <c r="D182" s="1">
        <v>3.7</v>
      </c>
      <c r="E182" s="1">
        <v>10</v>
      </c>
      <c r="F182" s="1" t="s">
        <v>161</v>
      </c>
      <c r="G182" s="6" t="b">
        <f t="shared" si="12"/>
        <v>0</v>
      </c>
      <c r="H182" s="6" t="b">
        <f t="shared" si="13"/>
        <v>0</v>
      </c>
      <c r="I182" s="7" t="b">
        <f t="shared" si="14"/>
        <v>0</v>
      </c>
    </row>
    <row r="183" spans="1:9" ht="15" customHeight="1" outlineLevel="1" x14ac:dyDescent="0.2">
      <c r="A183" s="1" t="s">
        <v>99</v>
      </c>
      <c r="B183" s="1">
        <v>7.2</v>
      </c>
      <c r="C183" s="1">
        <v>20</v>
      </c>
      <c r="D183" s="1">
        <v>4.45</v>
      </c>
      <c r="E183" s="1">
        <v>10</v>
      </c>
      <c r="F183" s="1" t="s">
        <v>179</v>
      </c>
      <c r="G183" s="6" t="b">
        <f t="shared" si="12"/>
        <v>0</v>
      </c>
      <c r="H183" s="6" t="b">
        <f t="shared" si="13"/>
        <v>0</v>
      </c>
      <c r="I183" s="7" t="b">
        <f t="shared" si="14"/>
        <v>0</v>
      </c>
    </row>
    <row r="184" spans="1:9" ht="15" customHeight="1" outlineLevel="1" x14ac:dyDescent="0.2">
      <c r="A184" s="1" t="s">
        <v>85</v>
      </c>
      <c r="B184" s="1">
        <v>2.0499999999999998</v>
      </c>
      <c r="C184" s="1">
        <v>50</v>
      </c>
      <c r="D184" s="1">
        <v>1.1499999999999999</v>
      </c>
      <c r="E184" s="1">
        <v>25</v>
      </c>
      <c r="F184" s="1" t="s">
        <v>162</v>
      </c>
      <c r="G184" s="6" t="b">
        <f t="shared" si="12"/>
        <v>0</v>
      </c>
      <c r="H184" s="6" t="b">
        <f t="shared" si="13"/>
        <v>0</v>
      </c>
      <c r="I184" s="7" t="b">
        <f t="shared" si="14"/>
        <v>0</v>
      </c>
    </row>
    <row r="185" spans="1:9" ht="15" customHeight="1" outlineLevel="1" x14ac:dyDescent="0.2">
      <c r="A185" s="1" t="s">
        <v>85</v>
      </c>
      <c r="B185" s="1">
        <v>3.7</v>
      </c>
      <c r="C185" s="1">
        <v>50</v>
      </c>
      <c r="D185" s="1">
        <v>2.1</v>
      </c>
      <c r="E185" s="1">
        <v>25</v>
      </c>
      <c r="F185" s="1" t="s">
        <v>241</v>
      </c>
      <c r="G185" s="6" t="b">
        <f t="shared" si="12"/>
        <v>0</v>
      </c>
      <c r="H185" s="6" t="b">
        <f t="shared" si="13"/>
        <v>0</v>
      </c>
      <c r="I185" s="7" t="b">
        <f t="shared" si="14"/>
        <v>0</v>
      </c>
    </row>
    <row r="186" spans="1:9" ht="15" customHeight="1" outlineLevel="1" x14ac:dyDescent="0.2">
      <c r="A186" s="1" t="s">
        <v>99</v>
      </c>
      <c r="B186" s="1">
        <v>3.45</v>
      </c>
      <c r="C186" s="1">
        <v>50</v>
      </c>
      <c r="D186" s="1">
        <v>1.95</v>
      </c>
      <c r="E186" s="1">
        <v>10</v>
      </c>
      <c r="F186" s="1" t="s">
        <v>180</v>
      </c>
      <c r="G186" s="6" t="b">
        <f t="shared" si="12"/>
        <v>0</v>
      </c>
      <c r="H186" s="6" t="b">
        <f t="shared" si="13"/>
        <v>0</v>
      </c>
      <c r="I186" s="7" t="b">
        <f t="shared" si="14"/>
        <v>0</v>
      </c>
    </row>
    <row r="187" spans="1:9" ht="15" customHeight="1" outlineLevel="1" x14ac:dyDescent="0.2">
      <c r="A187" s="1" t="s">
        <v>242</v>
      </c>
      <c r="B187" s="1">
        <v>0.8</v>
      </c>
      <c r="C187" s="1">
        <v>50</v>
      </c>
      <c r="D187" s="1">
        <v>0.45</v>
      </c>
      <c r="E187" s="1" t="s">
        <v>206</v>
      </c>
      <c r="F187" s="1" t="s">
        <v>243</v>
      </c>
      <c r="G187" s="6" t="b">
        <f t="shared" si="12"/>
        <v>0</v>
      </c>
      <c r="H187" s="6" t="b">
        <f t="shared" si="13"/>
        <v>0</v>
      </c>
      <c r="I187" s="7" t="b">
        <f t="shared" si="14"/>
        <v>0</v>
      </c>
    </row>
    <row r="188" spans="1:9" ht="15" customHeight="1" outlineLevel="1" x14ac:dyDescent="0.2">
      <c r="A188" s="1" t="s">
        <v>242</v>
      </c>
      <c r="B188" s="1">
        <v>1.95</v>
      </c>
      <c r="C188" s="1">
        <v>50</v>
      </c>
      <c r="D188" s="1">
        <v>1.1000000000000001</v>
      </c>
      <c r="E188" s="1" t="s">
        <v>206</v>
      </c>
      <c r="F188" s="1" t="s">
        <v>244</v>
      </c>
      <c r="G188" s="6" t="b">
        <f t="shared" si="12"/>
        <v>0</v>
      </c>
      <c r="H188" s="6" t="b">
        <f t="shared" si="13"/>
        <v>0</v>
      </c>
      <c r="I188" s="7" t="b">
        <f t="shared" si="14"/>
        <v>0</v>
      </c>
    </row>
    <row r="189" spans="1:9" ht="15" customHeight="1" outlineLevel="1" x14ac:dyDescent="0.2">
      <c r="A189" s="1" t="s">
        <v>242</v>
      </c>
      <c r="B189" s="1">
        <v>0.8</v>
      </c>
      <c r="C189" s="1">
        <v>50</v>
      </c>
      <c r="D189" s="1">
        <v>0.45</v>
      </c>
      <c r="E189" s="1" t="s">
        <v>206</v>
      </c>
      <c r="F189" s="1" t="s">
        <v>245</v>
      </c>
      <c r="G189" s="6" t="b">
        <f t="shared" si="12"/>
        <v>0</v>
      </c>
      <c r="H189" s="6" t="b">
        <f t="shared" si="13"/>
        <v>0</v>
      </c>
      <c r="I189" s="7" t="b">
        <f t="shared" si="14"/>
        <v>0</v>
      </c>
    </row>
    <row r="190" spans="1:9" ht="15" customHeight="1" outlineLevel="1" x14ac:dyDescent="0.2">
      <c r="A190" s="1" t="s">
        <v>242</v>
      </c>
      <c r="B190" s="1">
        <v>0.8</v>
      </c>
      <c r="C190" s="1">
        <v>50</v>
      </c>
      <c r="D190" s="1">
        <v>0.45</v>
      </c>
      <c r="E190" s="1" t="s">
        <v>206</v>
      </c>
      <c r="F190" s="1" t="s">
        <v>246</v>
      </c>
      <c r="G190" s="6" t="b">
        <f t="shared" si="12"/>
        <v>0</v>
      </c>
      <c r="H190" s="6" t="b">
        <f t="shared" si="13"/>
        <v>0</v>
      </c>
      <c r="I190" s="7" t="b">
        <f t="shared" si="14"/>
        <v>0</v>
      </c>
    </row>
    <row r="191" spans="1:9" ht="15" customHeight="1" outlineLevel="1" x14ac:dyDescent="0.2">
      <c r="A191" s="1" t="s">
        <v>85</v>
      </c>
      <c r="B191" s="1">
        <v>4.2</v>
      </c>
      <c r="C191" s="1">
        <v>50</v>
      </c>
      <c r="D191" s="1">
        <v>2.4</v>
      </c>
      <c r="E191" s="1">
        <v>25</v>
      </c>
      <c r="F191" s="1" t="s">
        <v>247</v>
      </c>
      <c r="G191" s="6" t="b">
        <f t="shared" si="12"/>
        <v>0</v>
      </c>
      <c r="H191" s="6" t="b">
        <f t="shared" si="13"/>
        <v>0</v>
      </c>
      <c r="I191" s="7" t="b">
        <f t="shared" si="14"/>
        <v>0</v>
      </c>
    </row>
    <row r="192" spans="1:9" ht="15" customHeight="1" outlineLevel="1" x14ac:dyDescent="0.2">
      <c r="A192" s="1" t="s">
        <v>85</v>
      </c>
      <c r="B192" s="1">
        <v>3.5</v>
      </c>
      <c r="C192" s="1">
        <v>50</v>
      </c>
      <c r="D192" s="1">
        <v>2</v>
      </c>
      <c r="E192" s="1" t="s">
        <v>206</v>
      </c>
      <c r="F192" s="1" t="s">
        <v>248</v>
      </c>
      <c r="G192" s="6" t="b">
        <f t="shared" si="12"/>
        <v>0</v>
      </c>
      <c r="H192" s="6" t="b">
        <f t="shared" si="13"/>
        <v>0</v>
      </c>
      <c r="I192" s="7" t="b">
        <f t="shared" si="14"/>
        <v>0</v>
      </c>
    </row>
    <row r="193" spans="1:9" ht="15" customHeight="1" outlineLevel="1" x14ac:dyDescent="0.2">
      <c r="A193" s="1" t="s">
        <v>85</v>
      </c>
      <c r="B193" s="1">
        <v>2.2999999999999998</v>
      </c>
      <c r="C193" s="1">
        <v>50</v>
      </c>
      <c r="D193" s="1">
        <v>1.3</v>
      </c>
      <c r="E193" s="1">
        <v>25</v>
      </c>
      <c r="F193" s="1" t="s">
        <v>181</v>
      </c>
      <c r="G193" s="6" t="b">
        <f t="shared" si="12"/>
        <v>0</v>
      </c>
      <c r="H193" s="6" t="b">
        <f t="shared" si="13"/>
        <v>0</v>
      </c>
      <c r="I193" s="7" t="b">
        <f t="shared" si="14"/>
        <v>0</v>
      </c>
    </row>
    <row r="194" spans="1:9" ht="15" customHeight="1" outlineLevel="1" x14ac:dyDescent="0.2">
      <c r="A194" s="1" t="s">
        <v>99</v>
      </c>
      <c r="B194" s="1">
        <v>5.6</v>
      </c>
      <c r="C194" s="1">
        <v>20</v>
      </c>
      <c r="D194" s="1">
        <v>3.2</v>
      </c>
      <c r="E194" s="1">
        <v>10</v>
      </c>
      <c r="F194" s="1" t="s">
        <v>249</v>
      </c>
      <c r="G194" s="6" t="b">
        <f t="shared" si="12"/>
        <v>0</v>
      </c>
      <c r="H194" s="6" t="b">
        <f t="shared" si="13"/>
        <v>0</v>
      </c>
      <c r="I194" s="7" t="b">
        <f t="shared" si="14"/>
        <v>0</v>
      </c>
    </row>
    <row r="195" spans="1:9" ht="15" customHeight="1" outlineLevel="1" x14ac:dyDescent="0.2">
      <c r="G195" s="6"/>
      <c r="H195" s="6"/>
    </row>
    <row r="196" spans="1:9" ht="15" customHeight="1" outlineLevel="1" x14ac:dyDescent="0.2">
      <c r="G196" s="6"/>
      <c r="H196" s="6"/>
    </row>
    <row r="197" spans="1:9" ht="15" customHeight="1" outlineLevel="1" x14ac:dyDescent="0.2">
      <c r="G197" s="6"/>
      <c r="H197" s="6"/>
    </row>
    <row r="198" spans="1:9" ht="15" customHeight="1" outlineLevel="1" x14ac:dyDescent="0.2">
      <c r="G198" s="6"/>
      <c r="H198" s="6"/>
    </row>
    <row r="199" spans="1:9" ht="15" customHeight="1" outlineLevel="1" x14ac:dyDescent="0.2">
      <c r="G199" s="6"/>
      <c r="H199" s="6"/>
    </row>
    <row r="200" spans="1:9" ht="15" customHeight="1" outlineLevel="1" x14ac:dyDescent="0.2">
      <c r="G200" s="6"/>
      <c r="H200" s="6"/>
    </row>
    <row r="201" spans="1:9" ht="15" customHeight="1" outlineLevel="1" x14ac:dyDescent="0.2">
      <c r="G201" s="6"/>
      <c r="H201" s="6"/>
    </row>
    <row r="202" spans="1:9" ht="15" customHeight="1" outlineLevel="1" x14ac:dyDescent="0.2">
      <c r="G202" s="6"/>
      <c r="H202" s="6"/>
    </row>
    <row r="203" spans="1:9" ht="15" customHeight="1" outlineLevel="1" x14ac:dyDescent="0.2">
      <c r="G203" s="6"/>
      <c r="H203" s="6"/>
    </row>
    <row r="204" spans="1:9" ht="15" customHeight="1" outlineLevel="1" x14ac:dyDescent="0.2">
      <c r="G204" s="6"/>
      <c r="H204" s="6"/>
    </row>
    <row r="205" spans="1:9" ht="15" customHeight="1" outlineLevel="1" x14ac:dyDescent="0.2">
      <c r="G205" s="6"/>
      <c r="H205" s="6"/>
    </row>
    <row r="206" spans="1:9" ht="15" customHeight="1" outlineLevel="1" x14ac:dyDescent="0.2">
      <c r="G206" s="6"/>
      <c r="H206" s="6"/>
    </row>
    <row r="207" spans="1:9" ht="15" customHeight="1" outlineLevel="1" x14ac:dyDescent="0.2">
      <c r="G207" s="6"/>
      <c r="H207" s="6"/>
    </row>
    <row r="208" spans="1:9" ht="15" customHeight="1" outlineLevel="1" x14ac:dyDescent="0.2">
      <c r="G208" s="6"/>
      <c r="H208" s="6"/>
    </row>
    <row r="209" spans="7:8" ht="15" customHeight="1" outlineLevel="1" x14ac:dyDescent="0.2">
      <c r="G209" s="6"/>
      <c r="H209" s="6"/>
    </row>
    <row r="210" spans="7:8" ht="15" customHeight="1" outlineLevel="1" x14ac:dyDescent="0.2">
      <c r="G210" s="6"/>
      <c r="H210" s="6"/>
    </row>
    <row r="211" spans="7:8" ht="15" customHeight="1" outlineLevel="1" x14ac:dyDescent="0.2">
      <c r="G211" s="6"/>
      <c r="H211" s="6"/>
    </row>
    <row r="212" spans="7:8" ht="15" customHeight="1" outlineLevel="1" x14ac:dyDescent="0.2">
      <c r="G212" s="6"/>
      <c r="H212" s="6"/>
    </row>
    <row r="213" spans="7:8" ht="15" customHeight="1" outlineLevel="1" x14ac:dyDescent="0.2">
      <c r="G213" s="6"/>
      <c r="H213" s="6"/>
    </row>
    <row r="214" spans="7:8" ht="15" customHeight="1" outlineLevel="1" x14ac:dyDescent="0.2">
      <c r="G214" s="6"/>
      <c r="H214" s="6"/>
    </row>
    <row r="215" spans="7:8" ht="15" customHeight="1" outlineLevel="1" x14ac:dyDescent="0.2">
      <c r="G215" s="6"/>
      <c r="H215" s="6"/>
    </row>
    <row r="216" spans="7:8" ht="15" customHeight="1" outlineLevel="1" x14ac:dyDescent="0.2">
      <c r="G216" s="6"/>
      <c r="H216" s="6"/>
    </row>
    <row r="217" spans="7:8" ht="15" customHeight="1" outlineLevel="1" x14ac:dyDescent="0.2">
      <c r="G217" s="6"/>
      <c r="H217" s="6"/>
    </row>
    <row r="218" spans="7:8" ht="15" customHeight="1" outlineLevel="1" x14ac:dyDescent="0.2">
      <c r="G218" s="6"/>
      <c r="H218" s="6"/>
    </row>
    <row r="219" spans="7:8" ht="15" customHeight="1" outlineLevel="1" x14ac:dyDescent="0.2">
      <c r="G219" s="6"/>
      <c r="H219" s="6"/>
    </row>
    <row r="220" spans="7:8" ht="15" customHeight="1" outlineLevel="1" x14ac:dyDescent="0.2">
      <c r="G220" s="6"/>
      <c r="H220" s="6"/>
    </row>
    <row r="221" spans="7:8" ht="15" customHeight="1" outlineLevel="1" x14ac:dyDescent="0.2">
      <c r="G221" s="6"/>
      <c r="H221" s="6"/>
    </row>
    <row r="222" spans="7:8" ht="15" customHeight="1" outlineLevel="1" x14ac:dyDescent="0.2">
      <c r="G222" s="6"/>
      <c r="H222" s="6"/>
    </row>
    <row r="223" spans="7:8" ht="15" customHeight="1" outlineLevel="1" x14ac:dyDescent="0.2">
      <c r="G223" s="6"/>
      <c r="H223" s="6"/>
    </row>
    <row r="224" spans="7:8" ht="15" customHeight="1" outlineLevel="1" x14ac:dyDescent="0.2">
      <c r="G224" s="6"/>
      <c r="H224" s="6"/>
    </row>
    <row r="225" spans="7:8" ht="15" customHeight="1" outlineLevel="1" x14ac:dyDescent="0.2">
      <c r="G225" s="6"/>
      <c r="H225" s="6"/>
    </row>
    <row r="226" spans="7:8" ht="15" customHeight="1" outlineLevel="1" x14ac:dyDescent="0.2">
      <c r="G226" s="6"/>
      <c r="H226" s="6"/>
    </row>
    <row r="227" spans="7:8" ht="15" customHeight="1" outlineLevel="1" x14ac:dyDescent="0.2">
      <c r="G227" s="6"/>
      <c r="H227" s="6"/>
    </row>
    <row r="228" spans="7:8" ht="15" customHeight="1" outlineLevel="1" x14ac:dyDescent="0.2">
      <c r="G228" s="6"/>
      <c r="H228" s="6"/>
    </row>
    <row r="229" spans="7:8" ht="15" customHeight="1" outlineLevel="1" x14ac:dyDescent="0.2">
      <c r="G229" s="6"/>
      <c r="H229" s="6"/>
    </row>
    <row r="230" spans="7:8" ht="15" customHeight="1" outlineLevel="1" x14ac:dyDescent="0.2">
      <c r="G230" s="6"/>
      <c r="H230" s="6"/>
    </row>
    <row r="231" spans="7:8" ht="15" customHeight="1" outlineLevel="1" x14ac:dyDescent="0.2">
      <c r="G231" s="6"/>
      <c r="H231" s="6"/>
    </row>
    <row r="232" spans="7:8" ht="15" customHeight="1" outlineLevel="1" x14ac:dyDescent="0.2">
      <c r="G232" s="6"/>
      <c r="H232" s="6"/>
    </row>
    <row r="233" spans="7:8" ht="15" customHeight="1" outlineLevel="1" x14ac:dyDescent="0.2">
      <c r="G233" s="6"/>
      <c r="H233" s="6"/>
    </row>
    <row r="234" spans="7:8" ht="15" customHeight="1" outlineLevel="1" x14ac:dyDescent="0.2">
      <c r="G234" s="6"/>
      <c r="H234" s="6"/>
    </row>
    <row r="235" spans="7:8" ht="15" customHeight="1" outlineLevel="1" x14ac:dyDescent="0.2">
      <c r="G235" s="6"/>
      <c r="H235" s="6"/>
    </row>
    <row r="236" spans="7:8" ht="15" customHeight="1" outlineLevel="1" x14ac:dyDescent="0.2">
      <c r="G236" s="6"/>
      <c r="H236" s="6"/>
    </row>
    <row r="237" spans="7:8" ht="15" customHeight="1" outlineLevel="1" x14ac:dyDescent="0.2">
      <c r="G237" s="6"/>
      <c r="H237" s="6"/>
    </row>
    <row r="238" spans="7:8" ht="15" customHeight="1" outlineLevel="1" x14ac:dyDescent="0.2">
      <c r="G238" s="6"/>
      <c r="H238" s="6"/>
    </row>
    <row r="239" spans="7:8" ht="15" customHeight="1" outlineLevel="1" x14ac:dyDescent="0.2">
      <c r="G239" s="6"/>
      <c r="H239" s="6"/>
    </row>
    <row r="240" spans="7:8" ht="15" customHeight="1" outlineLevel="1" x14ac:dyDescent="0.2">
      <c r="G240" s="6"/>
      <c r="H240" s="6"/>
    </row>
    <row r="241" spans="7:8" ht="15" customHeight="1" outlineLevel="1" x14ac:dyDescent="0.2">
      <c r="G241" s="6"/>
      <c r="H241" s="6"/>
    </row>
    <row r="242" spans="7:8" ht="15" customHeight="1" outlineLevel="1" x14ac:dyDescent="0.2">
      <c r="G242" s="6"/>
      <c r="H242" s="6"/>
    </row>
    <row r="243" spans="7:8" ht="15" customHeight="1" outlineLevel="1" x14ac:dyDescent="0.2">
      <c r="G243" s="6"/>
      <c r="H243" s="6"/>
    </row>
    <row r="244" spans="7:8" ht="15" customHeight="1" outlineLevel="1" x14ac:dyDescent="0.2">
      <c r="G244" s="6"/>
      <c r="H244" s="6"/>
    </row>
    <row r="245" spans="7:8" ht="15" customHeight="1" outlineLevel="1" x14ac:dyDescent="0.2">
      <c r="G245" s="6"/>
      <c r="H245" s="6"/>
    </row>
    <row r="246" spans="7:8" ht="15" customHeight="1" outlineLevel="1" x14ac:dyDescent="0.2">
      <c r="G246" s="6"/>
      <c r="H246" s="6"/>
    </row>
    <row r="247" spans="7:8" ht="15" customHeight="1" outlineLevel="1" x14ac:dyDescent="0.2">
      <c r="G247" s="6"/>
      <c r="H247" s="6"/>
    </row>
    <row r="248" spans="7:8" ht="15" customHeight="1" outlineLevel="1" x14ac:dyDescent="0.2">
      <c r="G248" s="6"/>
      <c r="H248" s="6"/>
    </row>
    <row r="249" spans="7:8" ht="15" customHeight="1" outlineLevel="1" x14ac:dyDescent="0.2">
      <c r="G249" s="6"/>
      <c r="H249" s="6"/>
    </row>
    <row r="250" spans="7:8" ht="15" customHeight="1" outlineLevel="1" x14ac:dyDescent="0.2">
      <c r="G250" s="6"/>
      <c r="H250" s="6"/>
    </row>
    <row r="251" spans="7:8" ht="15" customHeight="1" outlineLevel="1" x14ac:dyDescent="0.2">
      <c r="G251" s="6"/>
      <c r="H251" s="6"/>
    </row>
    <row r="252" spans="7:8" ht="15" customHeight="1" outlineLevel="1" x14ac:dyDescent="0.2">
      <c r="G252" s="6"/>
      <c r="H252" s="6"/>
    </row>
    <row r="253" spans="7:8" ht="15" customHeight="1" outlineLevel="1" x14ac:dyDescent="0.2">
      <c r="G253" s="6"/>
      <c r="H253" s="6"/>
    </row>
    <row r="254" spans="7:8" ht="15" customHeight="1" outlineLevel="1" x14ac:dyDescent="0.2">
      <c r="G254" s="6"/>
      <c r="H254" s="6"/>
    </row>
    <row r="255" spans="7:8" ht="15" customHeight="1" outlineLevel="1" x14ac:dyDescent="0.2">
      <c r="G255" s="6"/>
      <c r="H255" s="6"/>
    </row>
    <row r="256" spans="7:8" ht="15" customHeight="1" outlineLevel="1" x14ac:dyDescent="0.2">
      <c r="G256" s="6"/>
      <c r="H256" s="6"/>
    </row>
    <row r="257" spans="7:8" ht="15" customHeight="1" outlineLevel="1" x14ac:dyDescent="0.2">
      <c r="G257" s="6"/>
      <c r="H257" s="6"/>
    </row>
    <row r="258" spans="7:8" ht="15" customHeight="1" outlineLevel="1" x14ac:dyDescent="0.2">
      <c r="G258" s="6"/>
      <c r="H258" s="6"/>
    </row>
    <row r="259" spans="7:8" ht="15" customHeight="1" outlineLevel="1" x14ac:dyDescent="0.2">
      <c r="G259" s="6"/>
      <c r="H259" s="6"/>
    </row>
    <row r="260" spans="7:8" ht="15" customHeight="1" outlineLevel="1" x14ac:dyDescent="0.2">
      <c r="G260" s="6"/>
      <c r="H260" s="6"/>
    </row>
    <row r="261" spans="7:8" ht="15" customHeight="1" outlineLevel="1" x14ac:dyDescent="0.2">
      <c r="G261" s="6"/>
      <c r="H261" s="6"/>
    </row>
    <row r="262" spans="7:8" ht="15" customHeight="1" outlineLevel="1" x14ac:dyDescent="0.2">
      <c r="G262" s="6"/>
      <c r="H262" s="6"/>
    </row>
    <row r="263" spans="7:8" ht="15" customHeight="1" outlineLevel="1" x14ac:dyDescent="0.2">
      <c r="G263" s="6"/>
      <c r="H263" s="6"/>
    </row>
    <row r="264" spans="7:8" ht="15" customHeight="1" outlineLevel="1" x14ac:dyDescent="0.2">
      <c r="G264" s="6"/>
      <c r="H264" s="6"/>
    </row>
    <row r="265" spans="7:8" ht="15" customHeight="1" outlineLevel="1" x14ac:dyDescent="0.2">
      <c r="G265" s="6"/>
      <c r="H265" s="6"/>
    </row>
    <row r="266" spans="7:8" ht="15" customHeight="1" outlineLevel="1" x14ac:dyDescent="0.2">
      <c r="G266" s="6"/>
      <c r="H266" s="6"/>
    </row>
    <row r="267" spans="7:8" ht="15" customHeight="1" outlineLevel="1" x14ac:dyDescent="0.2">
      <c r="G267" s="6"/>
      <c r="H267" s="6"/>
    </row>
    <row r="268" spans="7:8" ht="15" customHeight="1" outlineLevel="1" x14ac:dyDescent="0.2">
      <c r="G268" s="6"/>
      <c r="H268" s="6"/>
    </row>
    <row r="269" spans="7:8" ht="15" customHeight="1" outlineLevel="1" x14ac:dyDescent="0.2">
      <c r="G269" s="6"/>
      <c r="H269" s="6"/>
    </row>
    <row r="270" spans="7:8" ht="15" customHeight="1" outlineLevel="1" x14ac:dyDescent="0.2">
      <c r="G270" s="6"/>
      <c r="H270" s="6"/>
    </row>
    <row r="271" spans="7:8" ht="15" customHeight="1" outlineLevel="1" x14ac:dyDescent="0.2">
      <c r="G271" s="6"/>
      <c r="H271" s="6"/>
    </row>
    <row r="272" spans="7:8" ht="15" customHeight="1" outlineLevel="1" x14ac:dyDescent="0.2">
      <c r="G272" s="6"/>
      <c r="H272" s="6"/>
    </row>
    <row r="273" spans="7:8" ht="15" customHeight="1" outlineLevel="1" x14ac:dyDescent="0.2">
      <c r="G273" s="6"/>
      <c r="H273" s="6"/>
    </row>
    <row r="274" spans="7:8" ht="15" customHeight="1" outlineLevel="1" x14ac:dyDescent="0.2">
      <c r="G274" s="6"/>
      <c r="H274" s="6"/>
    </row>
    <row r="275" spans="7:8" ht="15" customHeight="1" outlineLevel="1" x14ac:dyDescent="0.2">
      <c r="G275" s="6"/>
      <c r="H275" s="6"/>
    </row>
    <row r="276" spans="7:8" ht="15" customHeight="1" outlineLevel="1" x14ac:dyDescent="0.2">
      <c r="G276" s="6"/>
      <c r="H276" s="6"/>
    </row>
    <row r="277" spans="7:8" ht="15" customHeight="1" outlineLevel="1" x14ac:dyDescent="0.2">
      <c r="G277" s="6"/>
      <c r="H277" s="6"/>
    </row>
    <row r="278" spans="7:8" ht="15" customHeight="1" outlineLevel="1" x14ac:dyDescent="0.2">
      <c r="G278" s="6"/>
      <c r="H278" s="6"/>
    </row>
    <row r="279" spans="7:8" ht="15" customHeight="1" outlineLevel="1" x14ac:dyDescent="0.2">
      <c r="G279" s="6"/>
      <c r="H279" s="6"/>
    </row>
    <row r="280" spans="7:8" ht="15" customHeight="1" outlineLevel="1" x14ac:dyDescent="0.2">
      <c r="G280" s="6"/>
      <c r="H280" s="6"/>
    </row>
    <row r="281" spans="7:8" ht="15" customHeight="1" outlineLevel="1" x14ac:dyDescent="0.2">
      <c r="G281" s="6"/>
      <c r="H281" s="6"/>
    </row>
    <row r="282" spans="7:8" ht="15" customHeight="1" x14ac:dyDescent="0.2">
      <c r="G282" s="6"/>
      <c r="H282" s="6"/>
    </row>
    <row r="283" spans="7:8" ht="15" customHeight="1" outlineLevel="1" x14ac:dyDescent="0.2">
      <c r="G283" s="6"/>
      <c r="H283" s="6"/>
    </row>
    <row r="284" spans="7:8" ht="15" customHeight="1" outlineLevel="1" x14ac:dyDescent="0.2">
      <c r="G284" s="6"/>
      <c r="H284" s="6"/>
    </row>
    <row r="285" spans="7:8" ht="15" customHeight="1" outlineLevel="1" x14ac:dyDescent="0.2">
      <c r="G285" s="6"/>
      <c r="H285" s="6"/>
    </row>
    <row r="286" spans="7:8" ht="15" customHeight="1" outlineLevel="1" x14ac:dyDescent="0.2">
      <c r="G286" s="6"/>
      <c r="H286" s="6"/>
    </row>
    <row r="287" spans="7:8" ht="15" customHeight="1" outlineLevel="1" x14ac:dyDescent="0.2">
      <c r="G287" s="6"/>
      <c r="H287" s="6"/>
    </row>
    <row r="288" spans="7:8" ht="15" customHeight="1" outlineLevel="1" x14ac:dyDescent="0.2">
      <c r="G288" s="6"/>
      <c r="H288" s="6"/>
    </row>
    <row r="289" spans="7:8" ht="15" customHeight="1" outlineLevel="1" x14ac:dyDescent="0.2">
      <c r="G289" s="6"/>
      <c r="H289" s="6"/>
    </row>
    <row r="290" spans="7:8" ht="15" customHeight="1" outlineLevel="1" x14ac:dyDescent="0.2">
      <c r="G290" s="6"/>
      <c r="H290" s="6"/>
    </row>
    <row r="291" spans="7:8" ht="15" customHeight="1" outlineLevel="1" x14ac:dyDescent="0.2">
      <c r="G291" s="6"/>
      <c r="H291" s="6"/>
    </row>
    <row r="292" spans="7:8" ht="15" customHeight="1" outlineLevel="1" x14ac:dyDescent="0.2">
      <c r="G292" s="6"/>
      <c r="H292" s="6"/>
    </row>
    <row r="293" spans="7:8" ht="15" customHeight="1" outlineLevel="1" x14ac:dyDescent="0.2">
      <c r="G293" s="6"/>
      <c r="H293" s="6"/>
    </row>
    <row r="294" spans="7:8" ht="15" customHeight="1" outlineLevel="1" x14ac:dyDescent="0.2">
      <c r="G294" s="6"/>
      <c r="H294" s="6"/>
    </row>
    <row r="295" spans="7:8" ht="15" customHeight="1" outlineLevel="1" x14ac:dyDescent="0.2">
      <c r="G295" s="6"/>
      <c r="H295" s="6"/>
    </row>
    <row r="296" spans="7:8" ht="15" customHeight="1" outlineLevel="1" x14ac:dyDescent="0.2">
      <c r="G296" s="6"/>
      <c r="H296" s="6"/>
    </row>
    <row r="297" spans="7:8" ht="15" customHeight="1" outlineLevel="1" x14ac:dyDescent="0.2">
      <c r="G297" s="6"/>
      <c r="H297" s="6"/>
    </row>
    <row r="298" spans="7:8" ht="15" customHeight="1" outlineLevel="1" x14ac:dyDescent="0.2">
      <c r="G298" s="6"/>
      <c r="H298" s="6"/>
    </row>
    <row r="299" spans="7:8" ht="15" customHeight="1" outlineLevel="1" x14ac:dyDescent="0.2">
      <c r="G299" s="6"/>
      <c r="H299" s="6"/>
    </row>
    <row r="300" spans="7:8" ht="15" customHeight="1" outlineLevel="1" x14ac:dyDescent="0.2">
      <c r="G300" s="6"/>
      <c r="H300" s="6"/>
    </row>
    <row r="301" spans="7:8" ht="15" customHeight="1" outlineLevel="1" x14ac:dyDescent="0.2">
      <c r="G301" s="6"/>
      <c r="H301" s="6"/>
    </row>
    <row r="302" spans="7:8" ht="15" customHeight="1" outlineLevel="1" x14ac:dyDescent="0.2">
      <c r="G302" s="6"/>
      <c r="H302" s="6"/>
    </row>
    <row r="303" spans="7:8" ht="15" customHeight="1" outlineLevel="1" x14ac:dyDescent="0.2">
      <c r="G303" s="6"/>
      <c r="H303" s="6"/>
    </row>
    <row r="304" spans="7:8" ht="15" customHeight="1" outlineLevel="1" x14ac:dyDescent="0.2">
      <c r="G304" s="6"/>
      <c r="H304" s="6"/>
    </row>
    <row r="305" spans="7:8" ht="15" customHeight="1" outlineLevel="1" x14ac:dyDescent="0.2">
      <c r="G305" s="6"/>
      <c r="H305" s="6"/>
    </row>
    <row r="306" spans="7:8" ht="15" customHeight="1" outlineLevel="1" x14ac:dyDescent="0.2">
      <c r="G306" s="6"/>
      <c r="H306" s="6"/>
    </row>
    <row r="307" spans="7:8" ht="15" customHeight="1" outlineLevel="1" x14ac:dyDescent="0.2">
      <c r="G307" s="6"/>
      <c r="H307" s="6"/>
    </row>
    <row r="308" spans="7:8" ht="15" customHeight="1" outlineLevel="1" x14ac:dyDescent="0.2">
      <c r="G308" s="6"/>
      <c r="H308" s="6"/>
    </row>
    <row r="309" spans="7:8" ht="15" customHeight="1" outlineLevel="1" x14ac:dyDescent="0.2">
      <c r="G309" s="6"/>
      <c r="H309" s="6"/>
    </row>
    <row r="310" spans="7:8" ht="15" customHeight="1" outlineLevel="1" x14ac:dyDescent="0.2">
      <c r="G310" s="6"/>
      <c r="H310" s="6"/>
    </row>
    <row r="311" spans="7:8" ht="15" customHeight="1" outlineLevel="1" x14ac:dyDescent="0.2">
      <c r="G311" s="6"/>
      <c r="H311" s="6"/>
    </row>
    <row r="312" spans="7:8" ht="15" customHeight="1" outlineLevel="1" x14ac:dyDescent="0.2">
      <c r="G312" s="6"/>
      <c r="H312" s="6"/>
    </row>
    <row r="313" spans="7:8" ht="15" customHeight="1" outlineLevel="1" x14ac:dyDescent="0.2">
      <c r="G313" s="6"/>
      <c r="H313" s="6"/>
    </row>
    <row r="314" spans="7:8" ht="15" customHeight="1" outlineLevel="1" x14ac:dyDescent="0.2">
      <c r="G314" s="6"/>
      <c r="H314" s="6"/>
    </row>
    <row r="315" spans="7:8" ht="15" customHeight="1" outlineLevel="1" x14ac:dyDescent="0.2">
      <c r="G315" s="6"/>
      <c r="H315" s="6"/>
    </row>
    <row r="316" spans="7:8" ht="15" customHeight="1" outlineLevel="1" x14ac:dyDescent="0.2">
      <c r="G316" s="6"/>
      <c r="H316" s="6"/>
    </row>
    <row r="317" spans="7:8" ht="15" customHeight="1" outlineLevel="1" x14ac:dyDescent="0.2">
      <c r="G317" s="6"/>
      <c r="H317" s="6"/>
    </row>
    <row r="318" spans="7:8" ht="15" customHeight="1" outlineLevel="1" x14ac:dyDescent="0.2">
      <c r="G318" s="6"/>
      <c r="H318" s="6"/>
    </row>
    <row r="319" spans="7:8" ht="15" customHeight="1" outlineLevel="1" x14ac:dyDescent="0.2">
      <c r="G319" s="6"/>
      <c r="H319" s="6"/>
    </row>
    <row r="320" spans="7:8" ht="15" customHeight="1" outlineLevel="1" x14ac:dyDescent="0.2">
      <c r="G320" s="6"/>
      <c r="H320" s="6"/>
    </row>
    <row r="321" spans="7:8" ht="15" customHeight="1" outlineLevel="1" x14ac:dyDescent="0.2">
      <c r="G321" s="6"/>
      <c r="H321" s="6"/>
    </row>
    <row r="322" spans="7:8" ht="15" customHeight="1" outlineLevel="1" x14ac:dyDescent="0.2">
      <c r="G322" s="6"/>
      <c r="H322" s="6"/>
    </row>
    <row r="323" spans="7:8" ht="15" customHeight="1" outlineLevel="1" x14ac:dyDescent="0.2">
      <c r="G323" s="6"/>
      <c r="H323" s="6"/>
    </row>
    <row r="324" spans="7:8" ht="15" customHeight="1" outlineLevel="1" x14ac:dyDescent="0.2">
      <c r="G324" s="6"/>
      <c r="H324" s="6"/>
    </row>
    <row r="325" spans="7:8" ht="15" customHeight="1" outlineLevel="1" x14ac:dyDescent="0.2">
      <c r="G325" s="6"/>
      <c r="H325" s="6"/>
    </row>
    <row r="326" spans="7:8" ht="15" customHeight="1" outlineLevel="1" x14ac:dyDescent="0.2">
      <c r="G326" s="6"/>
      <c r="H326" s="6"/>
    </row>
    <row r="327" spans="7:8" ht="15" customHeight="1" outlineLevel="1" x14ac:dyDescent="0.2">
      <c r="G327" s="6"/>
      <c r="H327" s="6"/>
    </row>
    <row r="328" spans="7:8" ht="15" customHeight="1" outlineLevel="1" x14ac:dyDescent="0.2">
      <c r="G328" s="6"/>
      <c r="H328" s="6"/>
    </row>
    <row r="329" spans="7:8" ht="15" customHeight="1" outlineLevel="1" x14ac:dyDescent="0.2">
      <c r="G329" s="6"/>
      <c r="H329" s="6"/>
    </row>
    <row r="330" spans="7:8" ht="15" customHeight="1" outlineLevel="1" x14ac:dyDescent="0.2">
      <c r="G330" s="6"/>
      <c r="H330" s="6"/>
    </row>
    <row r="331" spans="7:8" ht="15" customHeight="1" outlineLevel="1" x14ac:dyDescent="0.2">
      <c r="G331" s="6"/>
      <c r="H331" s="6"/>
    </row>
    <row r="332" spans="7:8" ht="15" customHeight="1" outlineLevel="1" x14ac:dyDescent="0.2">
      <c r="G332" s="6"/>
      <c r="H332" s="6"/>
    </row>
    <row r="333" spans="7:8" ht="15" customHeight="1" outlineLevel="1" x14ac:dyDescent="0.2">
      <c r="G333" s="6"/>
      <c r="H333" s="6"/>
    </row>
    <row r="334" spans="7:8" ht="15" customHeight="1" outlineLevel="1" x14ac:dyDescent="0.2">
      <c r="G334" s="6"/>
      <c r="H334" s="6"/>
    </row>
    <row r="335" spans="7:8" ht="15" customHeight="1" outlineLevel="1" x14ac:dyDescent="0.2">
      <c r="G335" s="6"/>
      <c r="H335" s="6"/>
    </row>
    <row r="336" spans="7:8" ht="15" customHeight="1" outlineLevel="1" x14ac:dyDescent="0.2">
      <c r="G336" s="6"/>
      <c r="H336" s="6"/>
    </row>
    <row r="337" spans="7:8" ht="15" customHeight="1" outlineLevel="1" x14ac:dyDescent="0.2">
      <c r="G337" s="6"/>
      <c r="H337" s="6"/>
    </row>
    <row r="338" spans="7:8" ht="15" customHeight="1" outlineLevel="1" x14ac:dyDescent="0.2">
      <c r="G338" s="6"/>
      <c r="H338" s="6"/>
    </row>
    <row r="339" spans="7:8" ht="15" customHeight="1" outlineLevel="1" x14ac:dyDescent="0.2">
      <c r="G339" s="6"/>
      <c r="H339" s="6"/>
    </row>
    <row r="340" spans="7:8" ht="15" customHeight="1" outlineLevel="1" x14ac:dyDescent="0.2">
      <c r="G340" s="6"/>
      <c r="H340" s="6"/>
    </row>
    <row r="341" spans="7:8" ht="15" customHeight="1" outlineLevel="1" x14ac:dyDescent="0.2">
      <c r="G341" s="6"/>
      <c r="H341" s="6"/>
    </row>
    <row r="342" spans="7:8" ht="15" customHeight="1" outlineLevel="1" x14ac:dyDescent="0.2">
      <c r="G342" s="6"/>
      <c r="H342" s="6"/>
    </row>
    <row r="343" spans="7:8" ht="15" customHeight="1" outlineLevel="1" x14ac:dyDescent="0.2">
      <c r="G343" s="6"/>
      <c r="H343" s="6"/>
    </row>
    <row r="344" spans="7:8" ht="15" customHeight="1" outlineLevel="1" x14ac:dyDescent="0.2">
      <c r="G344" s="6"/>
      <c r="H344" s="6"/>
    </row>
    <row r="345" spans="7:8" ht="15" customHeight="1" outlineLevel="1" x14ac:dyDescent="0.2">
      <c r="G345" s="6"/>
      <c r="H345" s="6"/>
    </row>
    <row r="346" spans="7:8" ht="15" customHeight="1" outlineLevel="1" x14ac:dyDescent="0.2">
      <c r="G346" s="6"/>
      <c r="H346" s="6"/>
    </row>
    <row r="347" spans="7:8" ht="15" customHeight="1" outlineLevel="1" x14ac:dyDescent="0.2">
      <c r="G347" s="6"/>
      <c r="H347" s="6"/>
    </row>
    <row r="348" spans="7:8" ht="15" customHeight="1" outlineLevel="1" x14ac:dyDescent="0.2">
      <c r="G348" s="6"/>
      <c r="H348" s="6"/>
    </row>
    <row r="349" spans="7:8" ht="15" customHeight="1" outlineLevel="1" x14ac:dyDescent="0.2">
      <c r="G349" s="6"/>
      <c r="H349" s="6"/>
    </row>
    <row r="350" spans="7:8" ht="15" customHeight="1" outlineLevel="1" x14ac:dyDescent="0.2">
      <c r="G350" s="6"/>
      <c r="H350" s="6"/>
    </row>
    <row r="351" spans="7:8" ht="15" customHeight="1" outlineLevel="1" x14ac:dyDescent="0.2">
      <c r="G351" s="6"/>
      <c r="H351" s="6"/>
    </row>
    <row r="352" spans="7:8" ht="15" customHeight="1" outlineLevel="1" x14ac:dyDescent="0.2">
      <c r="G352" s="6"/>
      <c r="H352" s="6"/>
    </row>
    <row r="353" spans="7:8" ht="15" customHeight="1" outlineLevel="1" x14ac:dyDescent="0.2">
      <c r="G353" s="6"/>
      <c r="H353" s="6"/>
    </row>
    <row r="354" spans="7:8" ht="15" customHeight="1" outlineLevel="1" x14ac:dyDescent="0.2">
      <c r="G354" s="6"/>
      <c r="H354" s="6"/>
    </row>
    <row r="355" spans="7:8" ht="15" customHeight="1" outlineLevel="1" x14ac:dyDescent="0.2">
      <c r="G355" s="6"/>
      <c r="H355" s="6"/>
    </row>
    <row r="356" spans="7:8" ht="15" customHeight="1" outlineLevel="1" x14ac:dyDescent="0.2">
      <c r="G356" s="6"/>
      <c r="H356" s="6"/>
    </row>
    <row r="357" spans="7:8" ht="15" customHeight="1" outlineLevel="1" x14ac:dyDescent="0.2">
      <c r="G357" s="6"/>
      <c r="H357" s="6"/>
    </row>
    <row r="358" spans="7:8" ht="15" customHeight="1" outlineLevel="1" x14ac:dyDescent="0.2">
      <c r="G358" s="6"/>
      <c r="H358" s="6"/>
    </row>
    <row r="359" spans="7:8" ht="15" customHeight="1" outlineLevel="1" x14ac:dyDescent="0.2">
      <c r="G359" s="6"/>
      <c r="H359" s="6"/>
    </row>
    <row r="360" spans="7:8" ht="15" customHeight="1" outlineLevel="1" x14ac:dyDescent="0.2">
      <c r="G360" s="6"/>
      <c r="H360" s="6"/>
    </row>
    <row r="361" spans="7:8" ht="15" customHeight="1" outlineLevel="1" x14ac:dyDescent="0.2">
      <c r="G361" s="6"/>
      <c r="H361" s="6"/>
    </row>
    <row r="362" spans="7:8" ht="15" customHeight="1" outlineLevel="1" x14ac:dyDescent="0.2">
      <c r="G362" s="6"/>
      <c r="H362" s="6"/>
    </row>
    <row r="363" spans="7:8" ht="15" customHeight="1" outlineLevel="1" x14ac:dyDescent="0.2">
      <c r="G363" s="6"/>
      <c r="H363" s="6"/>
    </row>
    <row r="364" spans="7:8" ht="15" customHeight="1" outlineLevel="1" x14ac:dyDescent="0.2">
      <c r="G364" s="6"/>
      <c r="H364" s="6"/>
    </row>
    <row r="365" spans="7:8" ht="15" customHeight="1" outlineLevel="1" x14ac:dyDescent="0.2">
      <c r="G365" s="6"/>
      <c r="H365" s="6"/>
    </row>
    <row r="366" spans="7:8" ht="15" customHeight="1" outlineLevel="1" x14ac:dyDescent="0.2">
      <c r="G366" s="6"/>
      <c r="H366" s="6"/>
    </row>
    <row r="367" spans="7:8" ht="15" customHeight="1" outlineLevel="1" x14ac:dyDescent="0.2">
      <c r="G367" s="6"/>
      <c r="H367" s="6"/>
    </row>
    <row r="368" spans="7:8" ht="15" customHeight="1" outlineLevel="1" x14ac:dyDescent="0.2">
      <c r="G368" s="6"/>
      <c r="H368" s="6"/>
    </row>
    <row r="369" spans="7:8" ht="15" customHeight="1" outlineLevel="1" x14ac:dyDescent="0.2">
      <c r="G369" s="6"/>
      <c r="H369" s="6"/>
    </row>
    <row r="370" spans="7:8" ht="15" customHeight="1" outlineLevel="1" x14ac:dyDescent="0.2">
      <c r="G370" s="6"/>
      <c r="H370" s="6"/>
    </row>
    <row r="371" spans="7:8" ht="15" customHeight="1" outlineLevel="1" x14ac:dyDescent="0.2">
      <c r="G371" s="6"/>
      <c r="H371" s="6"/>
    </row>
    <row r="372" spans="7:8" ht="15" customHeight="1" outlineLevel="1" x14ac:dyDescent="0.2">
      <c r="G372" s="6"/>
      <c r="H372" s="6"/>
    </row>
    <row r="373" spans="7:8" ht="15" customHeight="1" outlineLevel="1" x14ac:dyDescent="0.2">
      <c r="G373" s="6"/>
      <c r="H373" s="6"/>
    </row>
    <row r="374" spans="7:8" ht="15" customHeight="1" outlineLevel="1" x14ac:dyDescent="0.2">
      <c r="G374" s="6"/>
      <c r="H374" s="6"/>
    </row>
    <row r="375" spans="7:8" ht="15" customHeight="1" outlineLevel="1" x14ac:dyDescent="0.2">
      <c r="G375" s="6"/>
      <c r="H375" s="6"/>
    </row>
    <row r="376" spans="7:8" ht="15" customHeight="1" outlineLevel="1" x14ac:dyDescent="0.2">
      <c r="G376" s="6"/>
      <c r="H376" s="6"/>
    </row>
    <row r="377" spans="7:8" ht="15" customHeight="1" outlineLevel="1" x14ac:dyDescent="0.2">
      <c r="G377" s="6"/>
      <c r="H377" s="6"/>
    </row>
    <row r="378" spans="7:8" ht="15" customHeight="1" outlineLevel="1" x14ac:dyDescent="0.2">
      <c r="G378" s="6"/>
      <c r="H378" s="6"/>
    </row>
    <row r="379" spans="7:8" ht="15" customHeight="1" outlineLevel="1" x14ac:dyDescent="0.2">
      <c r="G379" s="6"/>
      <c r="H379" s="6"/>
    </row>
    <row r="380" spans="7:8" ht="15" customHeight="1" outlineLevel="1" x14ac:dyDescent="0.2">
      <c r="G380" s="6"/>
      <c r="H380" s="6"/>
    </row>
    <row r="381" spans="7:8" ht="15" customHeight="1" outlineLevel="1" x14ac:dyDescent="0.2">
      <c r="G381" s="6"/>
      <c r="H381" s="6"/>
    </row>
    <row r="382" spans="7:8" ht="15" customHeight="1" outlineLevel="1" x14ac:dyDescent="0.2">
      <c r="G382" s="6"/>
      <c r="H382" s="6"/>
    </row>
    <row r="383" spans="7:8" ht="15" customHeight="1" outlineLevel="1" x14ac:dyDescent="0.2">
      <c r="G383" s="6"/>
      <c r="H383" s="6"/>
    </row>
    <row r="384" spans="7:8" ht="15" customHeight="1" outlineLevel="1" x14ac:dyDescent="0.2">
      <c r="G384" s="6"/>
      <c r="H384" s="6"/>
    </row>
    <row r="385" spans="7:8" ht="15" customHeight="1" outlineLevel="1" x14ac:dyDescent="0.2">
      <c r="G385" s="6"/>
      <c r="H385" s="6"/>
    </row>
    <row r="386" spans="7:8" ht="15" customHeight="1" outlineLevel="1" x14ac:dyDescent="0.2">
      <c r="G386" s="6"/>
      <c r="H386" s="6"/>
    </row>
    <row r="387" spans="7:8" ht="15" customHeight="1" outlineLevel="1" x14ac:dyDescent="0.2">
      <c r="G387" s="6"/>
      <c r="H387" s="6"/>
    </row>
    <row r="388" spans="7:8" ht="15" customHeight="1" outlineLevel="1" x14ac:dyDescent="0.2">
      <c r="G388" s="6"/>
      <c r="H388" s="6"/>
    </row>
    <row r="389" spans="7:8" ht="15" customHeight="1" outlineLevel="1" x14ac:dyDescent="0.2">
      <c r="G389" s="6"/>
      <c r="H389" s="6"/>
    </row>
    <row r="390" spans="7:8" ht="15" customHeight="1" outlineLevel="1" x14ac:dyDescent="0.2">
      <c r="G390" s="6"/>
      <c r="H390" s="6"/>
    </row>
    <row r="391" spans="7:8" ht="15" customHeight="1" outlineLevel="1" x14ac:dyDescent="0.2">
      <c r="G391" s="6"/>
      <c r="H391" s="6"/>
    </row>
    <row r="392" spans="7:8" ht="15" customHeight="1" outlineLevel="1" x14ac:dyDescent="0.2">
      <c r="G392" s="6"/>
      <c r="H392" s="6"/>
    </row>
    <row r="393" spans="7:8" ht="15" customHeight="1" outlineLevel="1" x14ac:dyDescent="0.2">
      <c r="G393" s="6"/>
      <c r="H393" s="6"/>
    </row>
    <row r="394" spans="7:8" ht="15" customHeight="1" outlineLevel="1" x14ac:dyDescent="0.2">
      <c r="G394" s="6"/>
      <c r="H394" s="6"/>
    </row>
    <row r="395" spans="7:8" ht="15" customHeight="1" outlineLevel="1" x14ac:dyDescent="0.2">
      <c r="G395" s="6"/>
      <c r="H395" s="6"/>
    </row>
    <row r="396" spans="7:8" ht="15" customHeight="1" outlineLevel="1" x14ac:dyDescent="0.2">
      <c r="G396" s="6"/>
      <c r="H396" s="6"/>
    </row>
    <row r="397" spans="7:8" ht="15" customHeight="1" outlineLevel="1" x14ac:dyDescent="0.2">
      <c r="G397" s="6"/>
      <c r="H397" s="6"/>
    </row>
    <row r="398" spans="7:8" ht="15" customHeight="1" outlineLevel="1" x14ac:dyDescent="0.2">
      <c r="G398" s="6"/>
      <c r="H398" s="6"/>
    </row>
    <row r="399" spans="7:8" ht="15" customHeight="1" outlineLevel="1" x14ac:dyDescent="0.2">
      <c r="G399" s="6"/>
      <c r="H399" s="6"/>
    </row>
    <row r="400" spans="7:8" ht="15" customHeight="1" outlineLevel="1" x14ac:dyDescent="0.2">
      <c r="G400" s="6"/>
      <c r="H400" s="6"/>
    </row>
    <row r="401" spans="7:8" ht="15" customHeight="1" outlineLevel="1" x14ac:dyDescent="0.2">
      <c r="G401" s="6"/>
      <c r="H401" s="6"/>
    </row>
    <row r="402" spans="7:8" ht="15" customHeight="1" outlineLevel="1" x14ac:dyDescent="0.2">
      <c r="G402" s="6"/>
      <c r="H402" s="6"/>
    </row>
    <row r="403" spans="7:8" ht="15" customHeight="1" outlineLevel="1" x14ac:dyDescent="0.2">
      <c r="G403" s="6"/>
      <c r="H403" s="6"/>
    </row>
    <row r="404" spans="7:8" ht="15" customHeight="1" outlineLevel="1" x14ac:dyDescent="0.2">
      <c r="G404" s="6"/>
      <c r="H404" s="6"/>
    </row>
    <row r="405" spans="7:8" ht="15" customHeight="1" outlineLevel="1" x14ac:dyDescent="0.2">
      <c r="G405" s="6"/>
      <c r="H405" s="6"/>
    </row>
    <row r="406" spans="7:8" ht="15" customHeight="1" outlineLevel="1" x14ac:dyDescent="0.2">
      <c r="G406" s="6"/>
      <c r="H406" s="6"/>
    </row>
    <row r="407" spans="7:8" ht="15" customHeight="1" outlineLevel="1" x14ac:dyDescent="0.2">
      <c r="G407" s="6"/>
      <c r="H407" s="6"/>
    </row>
    <row r="408" spans="7:8" ht="15" customHeight="1" outlineLevel="1" x14ac:dyDescent="0.2">
      <c r="G408" s="6"/>
      <c r="H408" s="6"/>
    </row>
    <row r="409" spans="7:8" ht="15" customHeight="1" outlineLevel="1" x14ac:dyDescent="0.2">
      <c r="G409" s="6"/>
      <c r="H409" s="6"/>
    </row>
    <row r="410" spans="7:8" ht="15" customHeight="1" outlineLevel="1" x14ac:dyDescent="0.2">
      <c r="G410" s="6"/>
      <c r="H410" s="6"/>
    </row>
    <row r="411" spans="7:8" ht="15" customHeight="1" outlineLevel="1" x14ac:dyDescent="0.2">
      <c r="G411" s="6"/>
      <c r="H411" s="6"/>
    </row>
    <row r="412" spans="7:8" ht="15" customHeight="1" outlineLevel="1" x14ac:dyDescent="0.2">
      <c r="G412" s="6"/>
      <c r="H412" s="6"/>
    </row>
    <row r="413" spans="7:8" ht="15" customHeight="1" outlineLevel="1" x14ac:dyDescent="0.2">
      <c r="G413" s="6"/>
      <c r="H413" s="6"/>
    </row>
    <row r="414" spans="7:8" ht="15" customHeight="1" outlineLevel="1" x14ac:dyDescent="0.2">
      <c r="G414" s="6"/>
      <c r="H414" s="6"/>
    </row>
    <row r="415" spans="7:8" ht="15" customHeight="1" outlineLevel="1" x14ac:dyDescent="0.2">
      <c r="G415" s="6"/>
      <c r="H415" s="6"/>
    </row>
    <row r="416" spans="7:8" ht="15" customHeight="1" outlineLevel="1" x14ac:dyDescent="0.2">
      <c r="G416" s="6"/>
      <c r="H416" s="6"/>
    </row>
    <row r="417" spans="7:8" ht="15" customHeight="1" outlineLevel="1" x14ac:dyDescent="0.2">
      <c r="G417" s="6"/>
      <c r="H417" s="6"/>
    </row>
    <row r="418" spans="7:8" ht="15" customHeight="1" outlineLevel="1" x14ac:dyDescent="0.2">
      <c r="G418" s="6"/>
      <c r="H418" s="6"/>
    </row>
    <row r="419" spans="7:8" ht="15" customHeight="1" outlineLevel="1" x14ac:dyDescent="0.2">
      <c r="G419" s="6"/>
      <c r="H419" s="6"/>
    </row>
    <row r="420" spans="7:8" ht="15" customHeight="1" outlineLevel="1" x14ac:dyDescent="0.2">
      <c r="G420" s="6"/>
      <c r="H420" s="6"/>
    </row>
    <row r="421" spans="7:8" ht="15" customHeight="1" outlineLevel="1" x14ac:dyDescent="0.2">
      <c r="G421" s="6"/>
      <c r="H421" s="6"/>
    </row>
    <row r="422" spans="7:8" ht="15" customHeight="1" outlineLevel="1" x14ac:dyDescent="0.2">
      <c r="G422" s="6"/>
      <c r="H422" s="6"/>
    </row>
    <row r="423" spans="7:8" ht="15" customHeight="1" outlineLevel="1" x14ac:dyDescent="0.2">
      <c r="G423" s="6"/>
      <c r="H423" s="6"/>
    </row>
    <row r="424" spans="7:8" ht="15" customHeight="1" outlineLevel="1" x14ac:dyDescent="0.2">
      <c r="G424" s="6"/>
      <c r="H424" s="6"/>
    </row>
    <row r="425" spans="7:8" ht="15" customHeight="1" outlineLevel="1" x14ac:dyDescent="0.2">
      <c r="G425" s="6"/>
      <c r="H425" s="6"/>
    </row>
    <row r="426" spans="7:8" ht="15" customHeight="1" outlineLevel="1" x14ac:dyDescent="0.2">
      <c r="G426" s="6"/>
      <c r="H426" s="6"/>
    </row>
    <row r="427" spans="7:8" ht="15" customHeight="1" outlineLevel="1" x14ac:dyDescent="0.2">
      <c r="G427" s="6"/>
      <c r="H427" s="6"/>
    </row>
    <row r="428" spans="7:8" ht="15" customHeight="1" outlineLevel="1" x14ac:dyDescent="0.2">
      <c r="G428" s="6"/>
      <c r="H428" s="6"/>
    </row>
    <row r="429" spans="7:8" ht="15" customHeight="1" outlineLevel="1" x14ac:dyDescent="0.2">
      <c r="G429" s="6"/>
      <c r="H429" s="6"/>
    </row>
    <row r="430" spans="7:8" ht="15" customHeight="1" outlineLevel="1" x14ac:dyDescent="0.2">
      <c r="G430" s="6"/>
      <c r="H430" s="6"/>
    </row>
    <row r="431" spans="7:8" ht="15" customHeight="1" outlineLevel="1" x14ac:dyDescent="0.2">
      <c r="G431" s="6"/>
      <c r="H431" s="6"/>
    </row>
    <row r="432" spans="7:8" ht="15" customHeight="1" outlineLevel="1" x14ac:dyDescent="0.2">
      <c r="G432" s="6"/>
      <c r="H432" s="6"/>
    </row>
    <row r="433" spans="7:8" ht="15" customHeight="1" outlineLevel="1" x14ac:dyDescent="0.2">
      <c r="G433" s="6"/>
      <c r="H433" s="6"/>
    </row>
    <row r="434" spans="7:8" ht="15" customHeight="1" outlineLevel="1" x14ac:dyDescent="0.2">
      <c r="G434" s="6"/>
      <c r="H434" s="6"/>
    </row>
    <row r="435" spans="7:8" ht="15" customHeight="1" outlineLevel="1" x14ac:dyDescent="0.2">
      <c r="G435" s="6"/>
      <c r="H435" s="6"/>
    </row>
    <row r="436" spans="7:8" ht="15" customHeight="1" outlineLevel="1" x14ac:dyDescent="0.2">
      <c r="G436" s="6"/>
      <c r="H436" s="6"/>
    </row>
    <row r="437" spans="7:8" ht="15" customHeight="1" outlineLevel="1" x14ac:dyDescent="0.2">
      <c r="G437" s="6"/>
      <c r="H437" s="6"/>
    </row>
    <row r="438" spans="7:8" ht="15" customHeight="1" outlineLevel="1" x14ac:dyDescent="0.2">
      <c r="G438" s="6"/>
      <c r="H438" s="6"/>
    </row>
    <row r="439" spans="7:8" ht="15" customHeight="1" outlineLevel="1" x14ac:dyDescent="0.2">
      <c r="G439" s="6"/>
      <c r="H439" s="6"/>
    </row>
    <row r="440" spans="7:8" ht="15" customHeight="1" outlineLevel="1" x14ac:dyDescent="0.2">
      <c r="G440" s="6"/>
      <c r="H440" s="6"/>
    </row>
    <row r="441" spans="7:8" ht="15" customHeight="1" outlineLevel="1" x14ac:dyDescent="0.2">
      <c r="G441" s="6"/>
      <c r="H441" s="6"/>
    </row>
    <row r="442" spans="7:8" ht="15" customHeight="1" outlineLevel="1" x14ac:dyDescent="0.2">
      <c r="G442" s="6"/>
      <c r="H442" s="6"/>
    </row>
    <row r="443" spans="7:8" ht="15" customHeight="1" outlineLevel="1" x14ac:dyDescent="0.2">
      <c r="G443" s="6"/>
      <c r="H443" s="6"/>
    </row>
    <row r="444" spans="7:8" ht="15" customHeight="1" outlineLevel="1" x14ac:dyDescent="0.2">
      <c r="G444" s="6"/>
      <c r="H444" s="6"/>
    </row>
    <row r="445" spans="7:8" ht="15" customHeight="1" outlineLevel="1" x14ac:dyDescent="0.2">
      <c r="G445" s="6"/>
      <c r="H445" s="6"/>
    </row>
    <row r="446" spans="7:8" ht="15" customHeight="1" outlineLevel="1" x14ac:dyDescent="0.2">
      <c r="G446" s="6"/>
      <c r="H446" s="6"/>
    </row>
    <row r="447" spans="7:8" ht="15" customHeight="1" outlineLevel="1" x14ac:dyDescent="0.2">
      <c r="G447" s="6"/>
      <c r="H447" s="6"/>
    </row>
    <row r="448" spans="7:8" ht="15" customHeight="1" outlineLevel="1" x14ac:dyDescent="0.2">
      <c r="G448" s="6"/>
      <c r="H448" s="6"/>
    </row>
    <row r="449" spans="7:8" ht="15" customHeight="1" outlineLevel="1" x14ac:dyDescent="0.2">
      <c r="G449" s="6"/>
      <c r="H449" s="6"/>
    </row>
    <row r="450" spans="7:8" ht="15" customHeight="1" outlineLevel="1" x14ac:dyDescent="0.2">
      <c r="G450" s="6"/>
      <c r="H450" s="6"/>
    </row>
    <row r="451" spans="7:8" ht="15" customHeight="1" outlineLevel="1" x14ac:dyDescent="0.2">
      <c r="G451" s="6"/>
      <c r="H451" s="6"/>
    </row>
    <row r="452" spans="7:8" ht="15" customHeight="1" outlineLevel="1" x14ac:dyDescent="0.2">
      <c r="G452" s="6"/>
      <c r="H452" s="6"/>
    </row>
    <row r="453" spans="7:8" ht="15" customHeight="1" outlineLevel="1" x14ac:dyDescent="0.2">
      <c r="G453" s="6"/>
      <c r="H453" s="6"/>
    </row>
    <row r="454" spans="7:8" ht="15" customHeight="1" outlineLevel="1" x14ac:dyDescent="0.2">
      <c r="G454" s="6"/>
      <c r="H454" s="6"/>
    </row>
    <row r="455" spans="7:8" ht="15" customHeight="1" outlineLevel="1" x14ac:dyDescent="0.2">
      <c r="G455" s="6"/>
      <c r="H455" s="6"/>
    </row>
    <row r="456" spans="7:8" ht="15" customHeight="1" outlineLevel="1" x14ac:dyDescent="0.2">
      <c r="G456" s="6"/>
      <c r="H456" s="6"/>
    </row>
    <row r="457" spans="7:8" ht="15" customHeight="1" outlineLevel="1" x14ac:dyDescent="0.2">
      <c r="G457" s="6"/>
      <c r="H457" s="6"/>
    </row>
    <row r="458" spans="7:8" ht="15" customHeight="1" outlineLevel="1" x14ac:dyDescent="0.2">
      <c r="G458" s="6"/>
      <c r="H458" s="6"/>
    </row>
    <row r="459" spans="7:8" ht="15" customHeight="1" outlineLevel="1" x14ac:dyDescent="0.2">
      <c r="G459" s="6"/>
      <c r="H459" s="6"/>
    </row>
    <row r="460" spans="7:8" ht="15" customHeight="1" outlineLevel="1" x14ac:dyDescent="0.2">
      <c r="G460" s="6"/>
      <c r="H460" s="6"/>
    </row>
    <row r="461" spans="7:8" ht="15" customHeight="1" outlineLevel="1" x14ac:dyDescent="0.2">
      <c r="G461" s="6"/>
      <c r="H461" s="6"/>
    </row>
    <row r="462" spans="7:8" ht="15" customHeight="1" outlineLevel="1" x14ac:dyDescent="0.2">
      <c r="G462" s="6"/>
      <c r="H462" s="6"/>
    </row>
    <row r="463" spans="7:8" ht="15" customHeight="1" outlineLevel="1" x14ac:dyDescent="0.2">
      <c r="G463" s="6"/>
      <c r="H463" s="6"/>
    </row>
    <row r="464" spans="7:8" ht="15" customHeight="1" outlineLevel="1" x14ac:dyDescent="0.2">
      <c r="G464" s="6"/>
      <c r="H464" s="6"/>
    </row>
    <row r="465" spans="7:8" ht="15" customHeight="1" outlineLevel="1" x14ac:dyDescent="0.2">
      <c r="G465" s="6"/>
      <c r="H465" s="6"/>
    </row>
    <row r="466" spans="7:8" ht="15" customHeight="1" outlineLevel="1" x14ac:dyDescent="0.2">
      <c r="G466" s="6"/>
      <c r="H466" s="6"/>
    </row>
    <row r="467" spans="7:8" ht="15" customHeight="1" x14ac:dyDescent="0.2">
      <c r="G467" s="6"/>
      <c r="H467" s="6"/>
    </row>
    <row r="468" spans="7:8" ht="15" customHeight="1" outlineLevel="1" x14ac:dyDescent="0.2">
      <c r="G468" s="6"/>
      <c r="H468" s="6"/>
    </row>
    <row r="469" spans="7:8" ht="15" customHeight="1" outlineLevel="1" x14ac:dyDescent="0.2">
      <c r="G469" s="6"/>
      <c r="H469" s="6"/>
    </row>
    <row r="470" spans="7:8" ht="15" customHeight="1" outlineLevel="1" x14ac:dyDescent="0.2">
      <c r="G470" s="6"/>
      <c r="H470" s="6"/>
    </row>
    <row r="471" spans="7:8" ht="15" customHeight="1" outlineLevel="1" x14ac:dyDescent="0.2">
      <c r="G471" s="6"/>
      <c r="H471" s="6"/>
    </row>
    <row r="472" spans="7:8" ht="15" customHeight="1" outlineLevel="1" x14ac:dyDescent="0.2">
      <c r="G472" s="6"/>
      <c r="H472" s="6"/>
    </row>
    <row r="473" spans="7:8" ht="15" customHeight="1" outlineLevel="1" x14ac:dyDescent="0.2">
      <c r="G473" s="6"/>
      <c r="H473" s="6"/>
    </row>
    <row r="474" spans="7:8" ht="15" customHeight="1" outlineLevel="1" x14ac:dyDescent="0.2">
      <c r="G474" s="6"/>
      <c r="H474" s="6"/>
    </row>
    <row r="475" spans="7:8" ht="15" customHeight="1" outlineLevel="1" x14ac:dyDescent="0.2">
      <c r="G475" s="6"/>
      <c r="H475" s="6"/>
    </row>
    <row r="476" spans="7:8" ht="15" customHeight="1" outlineLevel="1" x14ac:dyDescent="0.2">
      <c r="G476" s="6"/>
      <c r="H476" s="6"/>
    </row>
    <row r="477" spans="7:8" ht="15" customHeight="1" outlineLevel="1" x14ac:dyDescent="0.2">
      <c r="G477" s="6"/>
      <c r="H477" s="6"/>
    </row>
    <row r="478" spans="7:8" ht="15" customHeight="1" outlineLevel="1" x14ac:dyDescent="0.2">
      <c r="G478" s="6"/>
      <c r="H478" s="6"/>
    </row>
    <row r="479" spans="7:8" ht="15" customHeight="1" outlineLevel="1" x14ac:dyDescent="0.2">
      <c r="G479" s="6"/>
      <c r="H479" s="6"/>
    </row>
    <row r="480" spans="7:8" ht="15" customHeight="1" outlineLevel="1" x14ac:dyDescent="0.2">
      <c r="G480" s="6"/>
      <c r="H480" s="6"/>
    </row>
    <row r="481" spans="7:8" ht="15" customHeight="1" outlineLevel="1" x14ac:dyDescent="0.2">
      <c r="G481" s="6"/>
      <c r="H481" s="6"/>
    </row>
    <row r="482" spans="7:8" ht="15" customHeight="1" outlineLevel="1" x14ac:dyDescent="0.2">
      <c r="G482" s="6"/>
      <c r="H482" s="6"/>
    </row>
    <row r="483" spans="7:8" ht="15" customHeight="1" outlineLevel="1" x14ac:dyDescent="0.2">
      <c r="G483" s="6"/>
      <c r="H483" s="6"/>
    </row>
    <row r="484" spans="7:8" ht="15" customHeight="1" outlineLevel="1" x14ac:dyDescent="0.2">
      <c r="G484" s="6"/>
      <c r="H484" s="6"/>
    </row>
    <row r="485" spans="7:8" ht="15" customHeight="1" outlineLevel="1" x14ac:dyDescent="0.2">
      <c r="G485" s="6"/>
      <c r="H485" s="6"/>
    </row>
    <row r="486" spans="7:8" ht="15" customHeight="1" outlineLevel="1" x14ac:dyDescent="0.2">
      <c r="G486" s="6"/>
      <c r="H486" s="6"/>
    </row>
    <row r="487" spans="7:8" ht="15" customHeight="1" outlineLevel="1" x14ac:dyDescent="0.2">
      <c r="G487" s="6"/>
      <c r="H487" s="6"/>
    </row>
    <row r="488" spans="7:8" ht="15" customHeight="1" outlineLevel="1" x14ac:dyDescent="0.2">
      <c r="G488" s="6"/>
      <c r="H488" s="6"/>
    </row>
    <row r="489" spans="7:8" ht="15" customHeight="1" outlineLevel="1" x14ac:dyDescent="0.2">
      <c r="G489" s="6"/>
      <c r="H489" s="6"/>
    </row>
    <row r="490" spans="7:8" ht="15" customHeight="1" outlineLevel="1" x14ac:dyDescent="0.2">
      <c r="G490" s="6"/>
      <c r="H490" s="6"/>
    </row>
    <row r="491" spans="7:8" ht="15" customHeight="1" outlineLevel="1" x14ac:dyDescent="0.2">
      <c r="G491" s="6"/>
      <c r="H491" s="6"/>
    </row>
    <row r="492" spans="7:8" ht="15" customHeight="1" outlineLevel="1" x14ac:dyDescent="0.2">
      <c r="G492" s="6"/>
      <c r="H492" s="6"/>
    </row>
    <row r="493" spans="7:8" ht="15" customHeight="1" outlineLevel="1" x14ac:dyDescent="0.2">
      <c r="G493" s="6"/>
      <c r="H493" s="6"/>
    </row>
    <row r="494" spans="7:8" ht="15" customHeight="1" outlineLevel="1" x14ac:dyDescent="0.2">
      <c r="G494" s="6"/>
      <c r="H494" s="6"/>
    </row>
    <row r="495" spans="7:8" ht="15" customHeight="1" outlineLevel="1" x14ac:dyDescent="0.2">
      <c r="G495" s="6"/>
      <c r="H495" s="6"/>
    </row>
    <row r="496" spans="7:8" ht="15" customHeight="1" outlineLevel="1" x14ac:dyDescent="0.2">
      <c r="G496" s="6"/>
      <c r="H496" s="6"/>
    </row>
    <row r="497" spans="7:8" ht="15" customHeight="1" outlineLevel="1" x14ac:dyDescent="0.2">
      <c r="G497" s="6"/>
      <c r="H497" s="6"/>
    </row>
    <row r="498" spans="7:8" ht="15" customHeight="1" outlineLevel="1" x14ac:dyDescent="0.2">
      <c r="G498" s="6"/>
      <c r="H498" s="6"/>
    </row>
    <row r="499" spans="7:8" ht="15" customHeight="1" outlineLevel="1" x14ac:dyDescent="0.2">
      <c r="G499" s="6"/>
      <c r="H499" s="6"/>
    </row>
    <row r="500" spans="7:8" ht="15" customHeight="1" outlineLevel="1" x14ac:dyDescent="0.2">
      <c r="G500" s="6"/>
      <c r="H500" s="6"/>
    </row>
    <row r="501" spans="7:8" ht="15" customHeight="1" outlineLevel="1" x14ac:dyDescent="0.2">
      <c r="G501" s="6"/>
      <c r="H501" s="6"/>
    </row>
    <row r="502" spans="7:8" ht="15" customHeight="1" outlineLevel="1" x14ac:dyDescent="0.2">
      <c r="G502" s="6"/>
      <c r="H502" s="6"/>
    </row>
    <row r="503" spans="7:8" ht="15" customHeight="1" outlineLevel="1" x14ac:dyDescent="0.2">
      <c r="G503" s="6"/>
      <c r="H503" s="6"/>
    </row>
    <row r="504" spans="7:8" ht="15" customHeight="1" outlineLevel="1" x14ac:dyDescent="0.2">
      <c r="G504" s="6"/>
      <c r="H504" s="6"/>
    </row>
    <row r="505" spans="7:8" ht="15" customHeight="1" outlineLevel="1" x14ac:dyDescent="0.2">
      <c r="G505" s="6"/>
      <c r="H505" s="6"/>
    </row>
    <row r="506" spans="7:8" ht="15" customHeight="1" outlineLevel="1" x14ac:dyDescent="0.2">
      <c r="G506" s="6"/>
      <c r="H506" s="6"/>
    </row>
    <row r="507" spans="7:8" ht="15" customHeight="1" outlineLevel="1" x14ac:dyDescent="0.2">
      <c r="G507" s="6"/>
      <c r="H507" s="6"/>
    </row>
    <row r="508" spans="7:8" ht="15" customHeight="1" outlineLevel="1" x14ac:dyDescent="0.2">
      <c r="G508" s="6"/>
      <c r="H508" s="6"/>
    </row>
    <row r="509" spans="7:8" ht="15" customHeight="1" outlineLevel="1" x14ac:dyDescent="0.2">
      <c r="G509" s="6"/>
      <c r="H509" s="6"/>
    </row>
    <row r="510" spans="7:8" ht="15" customHeight="1" outlineLevel="1" x14ac:dyDescent="0.2">
      <c r="G510" s="6"/>
      <c r="H510" s="6"/>
    </row>
    <row r="511" spans="7:8" ht="15" customHeight="1" outlineLevel="1" x14ac:dyDescent="0.2">
      <c r="G511" s="6"/>
      <c r="H511" s="6"/>
    </row>
    <row r="512" spans="7:8" ht="15" customHeight="1" outlineLevel="1" x14ac:dyDescent="0.2">
      <c r="G512" s="6"/>
      <c r="H512" s="6"/>
    </row>
    <row r="513" spans="7:8" ht="15" customHeight="1" outlineLevel="1" x14ac:dyDescent="0.2">
      <c r="G513" s="6"/>
      <c r="H513" s="6"/>
    </row>
    <row r="514" spans="7:8" ht="15" customHeight="1" outlineLevel="1" x14ac:dyDescent="0.2">
      <c r="G514" s="6"/>
      <c r="H514" s="6"/>
    </row>
    <row r="515" spans="7:8" ht="15" customHeight="1" outlineLevel="1" x14ac:dyDescent="0.2">
      <c r="G515" s="6"/>
      <c r="H515" s="6"/>
    </row>
    <row r="516" spans="7:8" ht="15" customHeight="1" outlineLevel="1" x14ac:dyDescent="0.2">
      <c r="G516" s="6"/>
      <c r="H516" s="6"/>
    </row>
    <row r="517" spans="7:8" ht="15" customHeight="1" outlineLevel="1" x14ac:dyDescent="0.2">
      <c r="G517" s="6"/>
      <c r="H517" s="6"/>
    </row>
    <row r="518" spans="7:8" ht="15" customHeight="1" outlineLevel="1" x14ac:dyDescent="0.2">
      <c r="G518" s="6"/>
      <c r="H518" s="6"/>
    </row>
    <row r="519" spans="7:8" ht="15" customHeight="1" outlineLevel="1" x14ac:dyDescent="0.2">
      <c r="G519" s="6"/>
      <c r="H519" s="6"/>
    </row>
    <row r="520" spans="7:8" ht="15" customHeight="1" outlineLevel="1" x14ac:dyDescent="0.2">
      <c r="G520" s="6"/>
      <c r="H520" s="6"/>
    </row>
    <row r="521" spans="7:8" ht="15" customHeight="1" outlineLevel="1" x14ac:dyDescent="0.2">
      <c r="G521" s="6"/>
      <c r="H521" s="6"/>
    </row>
    <row r="522" spans="7:8" ht="15" customHeight="1" outlineLevel="1" x14ac:dyDescent="0.2">
      <c r="G522" s="6"/>
      <c r="H522" s="6"/>
    </row>
    <row r="523" spans="7:8" ht="15" customHeight="1" outlineLevel="1" x14ac:dyDescent="0.2">
      <c r="G523" s="6"/>
      <c r="H523" s="6"/>
    </row>
    <row r="524" spans="7:8" ht="15" customHeight="1" outlineLevel="1" x14ac:dyDescent="0.2">
      <c r="G524" s="6"/>
      <c r="H524" s="6"/>
    </row>
    <row r="525" spans="7:8" ht="15" customHeight="1" outlineLevel="1" x14ac:dyDescent="0.2">
      <c r="G525" s="6"/>
      <c r="H525" s="6"/>
    </row>
    <row r="526" spans="7:8" ht="15" customHeight="1" outlineLevel="1" x14ac:dyDescent="0.2">
      <c r="G526" s="6"/>
      <c r="H526" s="6"/>
    </row>
    <row r="527" spans="7:8" ht="15" customHeight="1" outlineLevel="1" x14ac:dyDescent="0.2">
      <c r="G527" s="6"/>
      <c r="H527" s="6"/>
    </row>
    <row r="528" spans="7:8" ht="15" customHeight="1" outlineLevel="1" x14ac:dyDescent="0.2">
      <c r="G528" s="6"/>
      <c r="H528" s="6"/>
    </row>
    <row r="529" spans="7:8" ht="15" customHeight="1" outlineLevel="1" x14ac:dyDescent="0.2">
      <c r="G529" s="6"/>
      <c r="H529" s="6"/>
    </row>
    <row r="530" spans="7:8" ht="15" customHeight="1" outlineLevel="1" x14ac:dyDescent="0.2">
      <c r="G530" s="6"/>
      <c r="H530" s="6"/>
    </row>
    <row r="531" spans="7:8" ht="15" customHeight="1" outlineLevel="1" x14ac:dyDescent="0.2">
      <c r="G531" s="6"/>
      <c r="H531" s="6"/>
    </row>
    <row r="532" spans="7:8" ht="15" customHeight="1" outlineLevel="1" x14ac:dyDescent="0.2">
      <c r="G532" s="6"/>
      <c r="H532" s="6"/>
    </row>
    <row r="533" spans="7:8" ht="15" customHeight="1" outlineLevel="1" x14ac:dyDescent="0.2">
      <c r="G533" s="6"/>
      <c r="H533" s="6"/>
    </row>
    <row r="534" spans="7:8" ht="15" customHeight="1" outlineLevel="1" x14ac:dyDescent="0.2">
      <c r="G534" s="6"/>
      <c r="H534" s="6"/>
    </row>
    <row r="535" spans="7:8" ht="15" customHeight="1" outlineLevel="1" x14ac:dyDescent="0.2">
      <c r="G535" s="6"/>
      <c r="H535" s="6"/>
    </row>
    <row r="536" spans="7:8" ht="15" customHeight="1" outlineLevel="1" x14ac:dyDescent="0.2">
      <c r="G536" s="6"/>
      <c r="H536" s="6"/>
    </row>
    <row r="537" spans="7:8" ht="15" customHeight="1" outlineLevel="1" x14ac:dyDescent="0.2">
      <c r="G537" s="6"/>
      <c r="H537" s="6"/>
    </row>
    <row r="538" spans="7:8" ht="15" customHeight="1" outlineLevel="1" x14ac:dyDescent="0.2">
      <c r="G538" s="6"/>
      <c r="H538" s="6"/>
    </row>
    <row r="539" spans="7:8" ht="15" customHeight="1" outlineLevel="1" x14ac:dyDescent="0.2">
      <c r="G539" s="6"/>
      <c r="H539" s="6"/>
    </row>
    <row r="540" spans="7:8" ht="15" customHeight="1" outlineLevel="1" x14ac:dyDescent="0.2">
      <c r="G540" s="6"/>
      <c r="H540" s="6"/>
    </row>
    <row r="541" spans="7:8" ht="15" customHeight="1" outlineLevel="1" x14ac:dyDescent="0.2">
      <c r="G541" s="6"/>
      <c r="H541" s="6"/>
    </row>
    <row r="542" spans="7:8" ht="15" customHeight="1" outlineLevel="1" x14ac:dyDescent="0.2">
      <c r="G542" s="6"/>
      <c r="H542" s="6"/>
    </row>
    <row r="543" spans="7:8" ht="15" customHeight="1" outlineLevel="1" x14ac:dyDescent="0.2">
      <c r="G543" s="6"/>
      <c r="H543" s="6"/>
    </row>
    <row r="544" spans="7:8" ht="15" customHeight="1" outlineLevel="1" x14ac:dyDescent="0.2">
      <c r="G544" s="6"/>
      <c r="H544" s="6"/>
    </row>
    <row r="545" spans="7:8" ht="15" customHeight="1" outlineLevel="1" x14ac:dyDescent="0.2">
      <c r="G545" s="6"/>
      <c r="H545" s="6"/>
    </row>
    <row r="546" spans="7:8" ht="15" customHeight="1" outlineLevel="1" x14ac:dyDescent="0.2">
      <c r="G546" s="6"/>
      <c r="H546" s="6"/>
    </row>
    <row r="547" spans="7:8" ht="15" customHeight="1" outlineLevel="1" x14ac:dyDescent="0.2">
      <c r="G547" s="6"/>
      <c r="H547" s="6"/>
    </row>
    <row r="548" spans="7:8" ht="15" customHeight="1" outlineLevel="1" x14ac:dyDescent="0.2">
      <c r="G548" s="6"/>
      <c r="H548" s="6"/>
    </row>
    <row r="549" spans="7:8" ht="15" customHeight="1" outlineLevel="1" x14ac:dyDescent="0.2">
      <c r="G549" s="6"/>
      <c r="H549" s="6"/>
    </row>
    <row r="550" spans="7:8" ht="15" customHeight="1" outlineLevel="1" x14ac:dyDescent="0.2">
      <c r="G550" s="6"/>
      <c r="H550" s="6"/>
    </row>
    <row r="551" spans="7:8" ht="15" customHeight="1" outlineLevel="1" x14ac:dyDescent="0.2">
      <c r="G551" s="6"/>
      <c r="H551" s="6"/>
    </row>
    <row r="552" spans="7:8" ht="15" customHeight="1" outlineLevel="1" x14ac:dyDescent="0.2">
      <c r="G552" s="6"/>
      <c r="H552" s="6"/>
    </row>
    <row r="553" spans="7:8" ht="15" customHeight="1" outlineLevel="1" x14ac:dyDescent="0.2">
      <c r="G553" s="6"/>
      <c r="H553" s="6"/>
    </row>
    <row r="554" spans="7:8" ht="15" customHeight="1" outlineLevel="1" x14ac:dyDescent="0.2">
      <c r="G554" s="6"/>
      <c r="H554" s="6"/>
    </row>
    <row r="555" spans="7:8" ht="15" customHeight="1" outlineLevel="1" x14ac:dyDescent="0.2">
      <c r="G555" s="6"/>
      <c r="H555" s="6"/>
    </row>
    <row r="556" spans="7:8" ht="15" customHeight="1" outlineLevel="1" x14ac:dyDescent="0.2">
      <c r="G556" s="6"/>
      <c r="H556" s="6"/>
    </row>
    <row r="557" spans="7:8" ht="15" customHeight="1" outlineLevel="1" x14ac:dyDescent="0.2">
      <c r="G557" s="6"/>
      <c r="H557" s="6"/>
    </row>
    <row r="558" spans="7:8" ht="15" customHeight="1" outlineLevel="1" x14ac:dyDescent="0.2">
      <c r="G558" s="6"/>
      <c r="H558" s="6"/>
    </row>
    <row r="559" spans="7:8" ht="15" customHeight="1" outlineLevel="1" x14ac:dyDescent="0.2">
      <c r="G559" s="6"/>
      <c r="H559" s="6"/>
    </row>
    <row r="560" spans="7:8" ht="15" customHeight="1" outlineLevel="1" x14ac:dyDescent="0.2">
      <c r="G560" s="6"/>
      <c r="H560" s="6"/>
    </row>
    <row r="561" spans="7:8" ht="15" customHeight="1" outlineLevel="1" x14ac:dyDescent="0.2">
      <c r="G561" s="6"/>
      <c r="H561" s="6"/>
    </row>
    <row r="562" spans="7:8" ht="15" customHeight="1" outlineLevel="1" x14ac:dyDescent="0.2">
      <c r="G562" s="6"/>
      <c r="H562" s="6"/>
    </row>
    <row r="563" spans="7:8" ht="15" customHeight="1" outlineLevel="1" x14ac:dyDescent="0.2">
      <c r="G563" s="6"/>
      <c r="H563" s="6"/>
    </row>
    <row r="564" spans="7:8" ht="15" customHeight="1" outlineLevel="1" x14ac:dyDescent="0.2">
      <c r="G564" s="6"/>
      <c r="H564" s="6"/>
    </row>
    <row r="565" spans="7:8" ht="15" customHeight="1" outlineLevel="1" x14ac:dyDescent="0.2">
      <c r="G565" s="6"/>
      <c r="H565" s="6"/>
    </row>
    <row r="566" spans="7:8" ht="15" customHeight="1" outlineLevel="1" x14ac:dyDescent="0.2">
      <c r="G566" s="6"/>
      <c r="H566" s="6"/>
    </row>
    <row r="567" spans="7:8" ht="15" customHeight="1" outlineLevel="1" x14ac:dyDescent="0.2">
      <c r="G567" s="6"/>
      <c r="H567" s="6"/>
    </row>
    <row r="568" spans="7:8" ht="15" customHeight="1" outlineLevel="1" x14ac:dyDescent="0.2">
      <c r="G568" s="6"/>
      <c r="H568" s="6"/>
    </row>
    <row r="569" spans="7:8" ht="15" customHeight="1" outlineLevel="1" x14ac:dyDescent="0.2">
      <c r="G569" s="6"/>
      <c r="H569" s="6"/>
    </row>
    <row r="570" spans="7:8" ht="15" customHeight="1" outlineLevel="1" x14ac:dyDescent="0.2">
      <c r="G570" s="6"/>
      <c r="H570" s="6"/>
    </row>
    <row r="571" spans="7:8" ht="15" customHeight="1" outlineLevel="1" x14ac:dyDescent="0.2">
      <c r="G571" s="6"/>
      <c r="H571" s="6"/>
    </row>
    <row r="572" spans="7:8" ht="15" customHeight="1" outlineLevel="1" x14ac:dyDescent="0.2">
      <c r="G572" s="6"/>
      <c r="H572" s="6"/>
    </row>
    <row r="573" spans="7:8" ht="15" customHeight="1" outlineLevel="1" x14ac:dyDescent="0.2">
      <c r="G573" s="6"/>
      <c r="H573" s="6"/>
    </row>
    <row r="574" spans="7:8" ht="15" customHeight="1" outlineLevel="1" x14ac:dyDescent="0.2">
      <c r="G574" s="6"/>
      <c r="H574" s="6"/>
    </row>
    <row r="575" spans="7:8" ht="15" customHeight="1" outlineLevel="1" x14ac:dyDescent="0.2">
      <c r="G575" s="6"/>
      <c r="H575" s="6"/>
    </row>
    <row r="576" spans="7:8" ht="15" customHeight="1" outlineLevel="1" x14ac:dyDescent="0.2">
      <c r="G576" s="6"/>
      <c r="H576" s="6"/>
    </row>
    <row r="577" spans="7:8" ht="15" customHeight="1" outlineLevel="1" x14ac:dyDescent="0.2">
      <c r="G577" s="6"/>
      <c r="H577" s="6"/>
    </row>
    <row r="578" spans="7:8" ht="15" customHeight="1" outlineLevel="1" x14ac:dyDescent="0.2">
      <c r="G578" s="6"/>
      <c r="H578" s="6"/>
    </row>
    <row r="579" spans="7:8" ht="15" customHeight="1" outlineLevel="1" x14ac:dyDescent="0.2">
      <c r="G579" s="6"/>
      <c r="H579" s="6"/>
    </row>
    <row r="580" spans="7:8" ht="15" customHeight="1" outlineLevel="1" x14ac:dyDescent="0.2">
      <c r="G580" s="6"/>
      <c r="H580" s="6"/>
    </row>
    <row r="581" spans="7:8" ht="15" customHeight="1" outlineLevel="1" x14ac:dyDescent="0.2">
      <c r="G581" s="6"/>
      <c r="H581" s="6"/>
    </row>
    <row r="582" spans="7:8" ht="15" customHeight="1" outlineLevel="1" x14ac:dyDescent="0.2">
      <c r="G582" s="6"/>
      <c r="H582" s="6"/>
    </row>
    <row r="583" spans="7:8" ht="15" customHeight="1" outlineLevel="1" x14ac:dyDescent="0.2">
      <c r="G583" s="6"/>
      <c r="H583" s="6"/>
    </row>
    <row r="584" spans="7:8" ht="15" customHeight="1" outlineLevel="1" x14ac:dyDescent="0.2">
      <c r="G584" s="6"/>
      <c r="H584" s="6"/>
    </row>
    <row r="585" spans="7:8" ht="15" customHeight="1" outlineLevel="1" x14ac:dyDescent="0.2">
      <c r="G585" s="6"/>
      <c r="H585" s="6"/>
    </row>
    <row r="586" spans="7:8" ht="15" customHeight="1" outlineLevel="1" x14ac:dyDescent="0.2">
      <c r="G586" s="6"/>
      <c r="H586" s="6"/>
    </row>
    <row r="587" spans="7:8" ht="15" customHeight="1" outlineLevel="1" x14ac:dyDescent="0.2">
      <c r="G587" s="6"/>
      <c r="H587" s="6"/>
    </row>
    <row r="588" spans="7:8" ht="15" customHeight="1" outlineLevel="1" x14ac:dyDescent="0.2">
      <c r="G588" s="6"/>
      <c r="H588" s="6"/>
    </row>
    <row r="589" spans="7:8" ht="15" customHeight="1" outlineLevel="1" x14ac:dyDescent="0.2">
      <c r="G589" s="6"/>
      <c r="H589" s="6"/>
    </row>
    <row r="590" spans="7:8" ht="15" customHeight="1" outlineLevel="1" x14ac:dyDescent="0.2">
      <c r="G590" s="6"/>
      <c r="H590" s="6"/>
    </row>
    <row r="591" spans="7:8" ht="15" customHeight="1" outlineLevel="1" x14ac:dyDescent="0.2">
      <c r="G591" s="6"/>
      <c r="H591" s="6"/>
    </row>
    <row r="592" spans="7:8" ht="15" customHeight="1" outlineLevel="1" x14ac:dyDescent="0.2">
      <c r="G592" s="6"/>
      <c r="H592" s="6"/>
    </row>
    <row r="593" spans="7:8" ht="15" customHeight="1" outlineLevel="1" x14ac:dyDescent="0.2">
      <c r="G593" s="6"/>
      <c r="H593" s="6"/>
    </row>
    <row r="594" spans="7:8" ht="15" customHeight="1" outlineLevel="1" x14ac:dyDescent="0.2">
      <c r="G594" s="6"/>
      <c r="H594" s="6"/>
    </row>
    <row r="595" spans="7:8" ht="15" customHeight="1" outlineLevel="1" x14ac:dyDescent="0.2">
      <c r="G595" s="6"/>
      <c r="H595" s="6"/>
    </row>
    <row r="596" spans="7:8" ht="15" customHeight="1" outlineLevel="1" x14ac:dyDescent="0.2">
      <c r="G596" s="6"/>
      <c r="H596" s="6"/>
    </row>
    <row r="597" spans="7:8" ht="15" customHeight="1" outlineLevel="1" x14ac:dyDescent="0.2">
      <c r="G597" s="6"/>
      <c r="H597" s="6"/>
    </row>
    <row r="598" spans="7:8" ht="15" customHeight="1" outlineLevel="1" x14ac:dyDescent="0.2">
      <c r="G598" s="6"/>
      <c r="H598" s="6"/>
    </row>
    <row r="599" spans="7:8" ht="15" customHeight="1" outlineLevel="1" x14ac:dyDescent="0.2">
      <c r="G599" s="6"/>
      <c r="H599" s="6"/>
    </row>
    <row r="600" spans="7:8" ht="15" customHeight="1" outlineLevel="1" x14ac:dyDescent="0.2">
      <c r="G600" s="6"/>
      <c r="H600" s="6"/>
    </row>
    <row r="601" spans="7:8" ht="15" customHeight="1" outlineLevel="1" x14ac:dyDescent="0.2">
      <c r="G601" s="6"/>
      <c r="H601" s="6"/>
    </row>
    <row r="602" spans="7:8" ht="15" customHeight="1" outlineLevel="1" x14ac:dyDescent="0.2">
      <c r="G602" s="6"/>
      <c r="H602" s="6"/>
    </row>
    <row r="603" spans="7:8" ht="15" customHeight="1" outlineLevel="1" x14ac:dyDescent="0.2">
      <c r="G603" s="6"/>
      <c r="H603" s="6"/>
    </row>
    <row r="604" spans="7:8" ht="15" customHeight="1" outlineLevel="1" x14ac:dyDescent="0.2">
      <c r="G604" s="6"/>
      <c r="H604" s="6"/>
    </row>
    <row r="605" spans="7:8" ht="15" customHeight="1" outlineLevel="1" x14ac:dyDescent="0.2">
      <c r="G605" s="6"/>
      <c r="H605" s="6"/>
    </row>
    <row r="606" spans="7:8" ht="15" customHeight="1" outlineLevel="1" x14ac:dyDescent="0.2">
      <c r="G606" s="6"/>
      <c r="H606" s="6"/>
    </row>
    <row r="607" spans="7:8" ht="15" customHeight="1" outlineLevel="1" x14ac:dyDescent="0.2">
      <c r="G607" s="6"/>
      <c r="H607" s="6"/>
    </row>
    <row r="608" spans="7:8" ht="15" customHeight="1" outlineLevel="1" x14ac:dyDescent="0.2">
      <c r="G608" s="6"/>
      <c r="H608" s="6"/>
    </row>
    <row r="609" spans="7:8" ht="15" customHeight="1" outlineLevel="1" x14ac:dyDescent="0.2">
      <c r="G609" s="6"/>
      <c r="H609" s="6"/>
    </row>
    <row r="610" spans="7:8" ht="15" customHeight="1" outlineLevel="1" x14ac:dyDescent="0.2">
      <c r="G610" s="6"/>
      <c r="H610" s="6"/>
    </row>
    <row r="611" spans="7:8" ht="15" customHeight="1" outlineLevel="1" x14ac:dyDescent="0.2">
      <c r="G611" s="6"/>
      <c r="H611" s="6"/>
    </row>
    <row r="612" spans="7:8" ht="15" customHeight="1" outlineLevel="1" x14ac:dyDescent="0.2">
      <c r="G612" s="6"/>
      <c r="H612" s="6"/>
    </row>
    <row r="613" spans="7:8" ht="15" customHeight="1" outlineLevel="1" x14ac:dyDescent="0.2">
      <c r="G613" s="6"/>
      <c r="H613" s="6"/>
    </row>
    <row r="614" spans="7:8" ht="15" customHeight="1" outlineLevel="1" x14ac:dyDescent="0.2">
      <c r="G614" s="6"/>
      <c r="H614" s="6"/>
    </row>
    <row r="615" spans="7:8" ht="15" customHeight="1" outlineLevel="1" x14ac:dyDescent="0.2">
      <c r="G615" s="6"/>
      <c r="H615" s="6"/>
    </row>
    <row r="616" spans="7:8" ht="15" customHeight="1" outlineLevel="1" x14ac:dyDescent="0.2">
      <c r="G616" s="6"/>
      <c r="H616" s="6"/>
    </row>
    <row r="617" spans="7:8" ht="15" customHeight="1" outlineLevel="1" x14ac:dyDescent="0.2">
      <c r="G617" s="6"/>
      <c r="H617" s="6"/>
    </row>
    <row r="618" spans="7:8" ht="15" customHeight="1" outlineLevel="1" x14ac:dyDescent="0.2">
      <c r="G618" s="6"/>
      <c r="H618" s="6"/>
    </row>
    <row r="619" spans="7:8" ht="15" customHeight="1" outlineLevel="1" x14ac:dyDescent="0.2">
      <c r="G619" s="6"/>
      <c r="H619" s="6"/>
    </row>
    <row r="620" spans="7:8" ht="15" customHeight="1" outlineLevel="1" x14ac:dyDescent="0.2">
      <c r="G620" s="6"/>
      <c r="H620" s="6"/>
    </row>
    <row r="621" spans="7:8" ht="15" customHeight="1" outlineLevel="1" x14ac:dyDescent="0.2">
      <c r="G621" s="6"/>
      <c r="H621" s="6"/>
    </row>
    <row r="622" spans="7:8" ht="15" customHeight="1" outlineLevel="1" x14ac:dyDescent="0.2">
      <c r="G622" s="6"/>
      <c r="H622" s="6"/>
    </row>
    <row r="623" spans="7:8" ht="15" customHeight="1" outlineLevel="1" x14ac:dyDescent="0.2">
      <c r="G623" s="6"/>
      <c r="H623" s="6"/>
    </row>
    <row r="624" spans="7:8" ht="15" customHeight="1" outlineLevel="1" x14ac:dyDescent="0.2">
      <c r="G624" s="6"/>
      <c r="H624" s="6"/>
    </row>
    <row r="625" spans="7:8" ht="15" customHeight="1" outlineLevel="1" x14ac:dyDescent="0.2">
      <c r="G625" s="6"/>
      <c r="H625" s="6"/>
    </row>
    <row r="626" spans="7:8" ht="15" customHeight="1" outlineLevel="1" x14ac:dyDescent="0.2">
      <c r="G626" s="6"/>
      <c r="H626" s="6"/>
    </row>
    <row r="627" spans="7:8" ht="15" customHeight="1" outlineLevel="1" x14ac:dyDescent="0.2">
      <c r="G627" s="6"/>
      <c r="H627" s="6"/>
    </row>
    <row r="628" spans="7:8" ht="15" customHeight="1" outlineLevel="1" x14ac:dyDescent="0.2">
      <c r="G628" s="6"/>
      <c r="H628" s="6"/>
    </row>
    <row r="629" spans="7:8" ht="15" customHeight="1" outlineLevel="1" x14ac:dyDescent="0.2">
      <c r="G629" s="6"/>
      <c r="H629" s="6"/>
    </row>
    <row r="630" spans="7:8" ht="15" customHeight="1" outlineLevel="1" x14ac:dyDescent="0.2">
      <c r="G630" s="6"/>
      <c r="H630" s="6"/>
    </row>
    <row r="631" spans="7:8" ht="15" customHeight="1" outlineLevel="1" x14ac:dyDescent="0.2">
      <c r="G631" s="6"/>
      <c r="H631" s="6"/>
    </row>
    <row r="632" spans="7:8" ht="15" customHeight="1" outlineLevel="1" x14ac:dyDescent="0.2">
      <c r="G632" s="6"/>
      <c r="H632" s="6"/>
    </row>
    <row r="633" spans="7:8" ht="15" customHeight="1" outlineLevel="1" x14ac:dyDescent="0.2">
      <c r="G633" s="6"/>
      <c r="H633" s="6"/>
    </row>
    <row r="634" spans="7:8" ht="15" customHeight="1" outlineLevel="1" x14ac:dyDescent="0.2">
      <c r="G634" s="6"/>
      <c r="H634" s="6"/>
    </row>
    <row r="635" spans="7:8" ht="15" customHeight="1" outlineLevel="1" x14ac:dyDescent="0.2">
      <c r="G635" s="6"/>
      <c r="H635" s="6"/>
    </row>
    <row r="636" spans="7:8" ht="15" customHeight="1" outlineLevel="1" x14ac:dyDescent="0.2">
      <c r="G636" s="6"/>
      <c r="H636" s="6"/>
    </row>
    <row r="637" spans="7:8" ht="15" customHeight="1" outlineLevel="1" x14ac:dyDescent="0.2">
      <c r="G637" s="6"/>
      <c r="H637" s="6"/>
    </row>
    <row r="638" spans="7:8" ht="15" customHeight="1" outlineLevel="1" x14ac:dyDescent="0.2">
      <c r="G638" s="6"/>
      <c r="H638" s="6"/>
    </row>
    <row r="639" spans="7:8" ht="15" customHeight="1" outlineLevel="1" x14ac:dyDescent="0.2">
      <c r="G639" s="6"/>
      <c r="H639" s="6"/>
    </row>
    <row r="640" spans="7:8" ht="15" customHeight="1" outlineLevel="1" x14ac:dyDescent="0.2">
      <c r="G640" s="6"/>
      <c r="H640" s="6"/>
    </row>
    <row r="641" spans="7:8" ht="15" customHeight="1" outlineLevel="1" x14ac:dyDescent="0.2">
      <c r="G641" s="6"/>
      <c r="H641" s="6"/>
    </row>
    <row r="642" spans="7:8" ht="15" customHeight="1" outlineLevel="1" x14ac:dyDescent="0.2">
      <c r="G642" s="6"/>
      <c r="H642" s="6"/>
    </row>
    <row r="643" spans="7:8" ht="15" customHeight="1" outlineLevel="1" x14ac:dyDescent="0.2">
      <c r="G643" s="6"/>
      <c r="H643" s="6"/>
    </row>
    <row r="644" spans="7:8" ht="15" customHeight="1" outlineLevel="1" x14ac:dyDescent="0.2">
      <c r="G644" s="6"/>
      <c r="H644" s="6"/>
    </row>
    <row r="645" spans="7:8" ht="15" customHeight="1" outlineLevel="1" x14ac:dyDescent="0.2">
      <c r="G645" s="6"/>
      <c r="H645" s="6"/>
    </row>
    <row r="646" spans="7:8" ht="15" customHeight="1" outlineLevel="1" x14ac:dyDescent="0.2">
      <c r="G646" s="6"/>
      <c r="H646" s="6"/>
    </row>
    <row r="647" spans="7:8" ht="15" customHeight="1" outlineLevel="1" x14ac:dyDescent="0.2">
      <c r="G647" s="6"/>
      <c r="H647" s="6"/>
    </row>
    <row r="648" spans="7:8" ht="15" customHeight="1" outlineLevel="1" x14ac:dyDescent="0.2">
      <c r="G648" s="6"/>
      <c r="H648" s="6"/>
    </row>
    <row r="649" spans="7:8" ht="15" customHeight="1" outlineLevel="1" x14ac:dyDescent="0.2">
      <c r="G649" s="6"/>
      <c r="H649" s="6"/>
    </row>
    <row r="650" spans="7:8" ht="15" customHeight="1" outlineLevel="1" x14ac:dyDescent="0.2">
      <c r="G650" s="6"/>
      <c r="H650" s="6"/>
    </row>
    <row r="651" spans="7:8" ht="15" customHeight="1" outlineLevel="1" x14ac:dyDescent="0.2">
      <c r="G651" s="6"/>
      <c r="H651" s="6"/>
    </row>
    <row r="652" spans="7:8" ht="15" customHeight="1" outlineLevel="1" x14ac:dyDescent="0.2">
      <c r="G652" s="6"/>
      <c r="H652" s="6"/>
    </row>
    <row r="653" spans="7:8" ht="15" customHeight="1" outlineLevel="1" x14ac:dyDescent="0.2">
      <c r="G653" s="6"/>
      <c r="H653" s="6"/>
    </row>
    <row r="654" spans="7:8" ht="15" customHeight="1" outlineLevel="1" x14ac:dyDescent="0.2">
      <c r="G654" s="6"/>
      <c r="H654" s="6"/>
    </row>
    <row r="655" spans="7:8" ht="15" customHeight="1" outlineLevel="1" x14ac:dyDescent="0.2">
      <c r="G655" s="6"/>
      <c r="H655" s="6"/>
    </row>
    <row r="656" spans="7:8" ht="15" customHeight="1" outlineLevel="1" x14ac:dyDescent="0.2">
      <c r="G656" s="6"/>
      <c r="H656" s="6"/>
    </row>
    <row r="657" spans="7:8" ht="15" customHeight="1" outlineLevel="1" x14ac:dyDescent="0.2">
      <c r="G657" s="6"/>
      <c r="H657" s="6"/>
    </row>
    <row r="658" spans="7:8" ht="15" customHeight="1" outlineLevel="1" x14ac:dyDescent="0.2">
      <c r="G658" s="6"/>
      <c r="H658" s="6"/>
    </row>
    <row r="659" spans="7:8" ht="15" customHeight="1" outlineLevel="1" x14ac:dyDescent="0.2">
      <c r="G659" s="6"/>
      <c r="H659" s="6"/>
    </row>
    <row r="660" spans="7:8" ht="15" customHeight="1" outlineLevel="1" x14ac:dyDescent="0.2">
      <c r="G660" s="6"/>
      <c r="H660" s="6"/>
    </row>
    <row r="661" spans="7:8" ht="15" customHeight="1" outlineLevel="1" x14ac:dyDescent="0.2">
      <c r="G661" s="6"/>
      <c r="H661" s="6"/>
    </row>
    <row r="662" spans="7:8" ht="15" customHeight="1" outlineLevel="1" x14ac:dyDescent="0.2">
      <c r="G662" s="6"/>
      <c r="H662" s="6"/>
    </row>
    <row r="663" spans="7:8" ht="15" customHeight="1" outlineLevel="1" x14ac:dyDescent="0.2">
      <c r="G663" s="6"/>
      <c r="H663" s="6"/>
    </row>
    <row r="664" spans="7:8" ht="15" customHeight="1" outlineLevel="1" x14ac:dyDescent="0.2">
      <c r="G664" s="6"/>
      <c r="H664" s="6"/>
    </row>
    <row r="665" spans="7:8" ht="15" customHeight="1" outlineLevel="1" x14ac:dyDescent="0.2">
      <c r="G665" s="6"/>
      <c r="H665" s="6"/>
    </row>
    <row r="666" spans="7:8" ht="15" customHeight="1" outlineLevel="1" x14ac:dyDescent="0.2">
      <c r="G666" s="6"/>
      <c r="H666" s="6"/>
    </row>
    <row r="667" spans="7:8" ht="15" customHeight="1" outlineLevel="1" x14ac:dyDescent="0.2">
      <c r="G667" s="6"/>
      <c r="H667" s="6"/>
    </row>
    <row r="668" spans="7:8" ht="15" customHeight="1" outlineLevel="1" x14ac:dyDescent="0.2">
      <c r="G668" s="6"/>
      <c r="H668" s="6"/>
    </row>
    <row r="669" spans="7:8" ht="15" customHeight="1" outlineLevel="1" x14ac:dyDescent="0.2">
      <c r="G669" s="6"/>
      <c r="H669" s="6"/>
    </row>
    <row r="670" spans="7:8" ht="15" customHeight="1" outlineLevel="1" x14ac:dyDescent="0.2">
      <c r="G670" s="6"/>
      <c r="H670" s="6"/>
    </row>
    <row r="671" spans="7:8" ht="15" customHeight="1" outlineLevel="1" x14ac:dyDescent="0.2">
      <c r="G671" s="6"/>
      <c r="H671" s="6"/>
    </row>
    <row r="672" spans="7:8" ht="15" customHeight="1" outlineLevel="1" x14ac:dyDescent="0.2">
      <c r="G672" s="6"/>
      <c r="H672" s="6"/>
    </row>
    <row r="673" spans="7:8" ht="15" customHeight="1" outlineLevel="1" x14ac:dyDescent="0.2">
      <c r="G673" s="6"/>
      <c r="H673" s="6"/>
    </row>
    <row r="674" spans="7:8" ht="15" customHeight="1" outlineLevel="1" x14ac:dyDescent="0.2">
      <c r="G674" s="6"/>
      <c r="H674" s="6"/>
    </row>
    <row r="675" spans="7:8" ht="15" customHeight="1" outlineLevel="1" x14ac:dyDescent="0.2">
      <c r="G675" s="6"/>
      <c r="H675" s="6"/>
    </row>
    <row r="676" spans="7:8" ht="15" customHeight="1" outlineLevel="1" x14ac:dyDescent="0.2">
      <c r="G676" s="6"/>
      <c r="H676" s="6"/>
    </row>
    <row r="677" spans="7:8" ht="15" customHeight="1" outlineLevel="1" x14ac:dyDescent="0.2">
      <c r="G677" s="6"/>
      <c r="H677" s="6"/>
    </row>
    <row r="678" spans="7:8" ht="15" customHeight="1" outlineLevel="1" x14ac:dyDescent="0.2">
      <c r="G678" s="6"/>
      <c r="H678" s="6"/>
    </row>
    <row r="679" spans="7:8" ht="15" customHeight="1" outlineLevel="1" x14ac:dyDescent="0.2">
      <c r="G679" s="6"/>
      <c r="H679" s="6"/>
    </row>
    <row r="680" spans="7:8" ht="15" customHeight="1" outlineLevel="1" x14ac:dyDescent="0.2">
      <c r="G680" s="6"/>
      <c r="H680" s="6"/>
    </row>
    <row r="681" spans="7:8" ht="15" customHeight="1" outlineLevel="1" x14ac:dyDescent="0.2">
      <c r="G681" s="6"/>
      <c r="H681" s="6"/>
    </row>
    <row r="682" spans="7:8" ht="15" customHeight="1" outlineLevel="1" x14ac:dyDescent="0.2">
      <c r="G682" s="6"/>
      <c r="H682" s="6"/>
    </row>
    <row r="683" spans="7:8" ht="15" customHeight="1" outlineLevel="1" x14ac:dyDescent="0.2">
      <c r="G683" s="6"/>
      <c r="H683" s="6"/>
    </row>
    <row r="684" spans="7:8" ht="15" customHeight="1" outlineLevel="1" x14ac:dyDescent="0.2">
      <c r="G684" s="6"/>
      <c r="H684" s="6"/>
    </row>
    <row r="685" spans="7:8" ht="15" customHeight="1" outlineLevel="1" x14ac:dyDescent="0.2">
      <c r="G685" s="6"/>
      <c r="H685" s="6"/>
    </row>
    <row r="686" spans="7:8" ht="15" customHeight="1" outlineLevel="1" x14ac:dyDescent="0.2">
      <c r="G686" s="6"/>
      <c r="H686" s="6"/>
    </row>
    <row r="687" spans="7:8" ht="15" customHeight="1" outlineLevel="1" x14ac:dyDescent="0.2">
      <c r="G687" s="6"/>
      <c r="H687" s="6"/>
    </row>
    <row r="688" spans="7:8" ht="15" customHeight="1" outlineLevel="1" x14ac:dyDescent="0.2">
      <c r="G688" s="6"/>
      <c r="H688" s="6"/>
    </row>
    <row r="689" spans="7:8" ht="15" customHeight="1" outlineLevel="1" x14ac:dyDescent="0.2">
      <c r="G689" s="6"/>
      <c r="H689" s="6"/>
    </row>
    <row r="690" spans="7:8" ht="15" customHeight="1" outlineLevel="1" x14ac:dyDescent="0.2">
      <c r="G690" s="6"/>
      <c r="H690" s="6"/>
    </row>
    <row r="691" spans="7:8" ht="15" customHeight="1" outlineLevel="1" x14ac:dyDescent="0.2">
      <c r="G691" s="6"/>
      <c r="H691" s="6"/>
    </row>
    <row r="692" spans="7:8" ht="15" customHeight="1" outlineLevel="1" x14ac:dyDescent="0.2">
      <c r="G692" s="6"/>
      <c r="H692" s="6"/>
    </row>
    <row r="693" spans="7:8" ht="15" customHeight="1" outlineLevel="1" x14ac:dyDescent="0.2">
      <c r="G693" s="6"/>
      <c r="H693" s="6"/>
    </row>
    <row r="694" spans="7:8" ht="15" customHeight="1" outlineLevel="1" x14ac:dyDescent="0.2">
      <c r="G694" s="6"/>
      <c r="H694" s="6"/>
    </row>
    <row r="695" spans="7:8" ht="15" customHeight="1" outlineLevel="1" x14ac:dyDescent="0.2">
      <c r="G695" s="6"/>
      <c r="H695" s="6"/>
    </row>
    <row r="696" spans="7:8" ht="15" customHeight="1" outlineLevel="1" x14ac:dyDescent="0.2">
      <c r="G696" s="6"/>
      <c r="H696" s="6"/>
    </row>
    <row r="697" spans="7:8" ht="15" customHeight="1" outlineLevel="1" x14ac:dyDescent="0.2">
      <c r="G697" s="6"/>
      <c r="H697" s="6"/>
    </row>
    <row r="698" spans="7:8" ht="15" customHeight="1" outlineLevel="1" x14ac:dyDescent="0.2">
      <c r="G698" s="6"/>
      <c r="H698" s="6"/>
    </row>
    <row r="699" spans="7:8" ht="15" customHeight="1" outlineLevel="1" x14ac:dyDescent="0.2">
      <c r="G699" s="6"/>
      <c r="H699" s="6"/>
    </row>
    <row r="700" spans="7:8" ht="15" customHeight="1" outlineLevel="1" x14ac:dyDescent="0.2">
      <c r="G700" s="6"/>
      <c r="H700" s="6"/>
    </row>
    <row r="701" spans="7:8" ht="15" customHeight="1" outlineLevel="1" x14ac:dyDescent="0.2">
      <c r="G701" s="6"/>
      <c r="H701" s="6"/>
    </row>
    <row r="702" spans="7:8" ht="15" customHeight="1" outlineLevel="1" x14ac:dyDescent="0.2">
      <c r="G702" s="6"/>
      <c r="H702" s="6"/>
    </row>
    <row r="703" spans="7:8" ht="15" customHeight="1" outlineLevel="1" x14ac:dyDescent="0.2">
      <c r="G703" s="6"/>
      <c r="H703" s="6"/>
    </row>
    <row r="704" spans="7:8" ht="15" customHeight="1" outlineLevel="1" x14ac:dyDescent="0.2">
      <c r="G704" s="6"/>
      <c r="H704" s="6"/>
    </row>
    <row r="705" spans="7:8" ht="15" customHeight="1" outlineLevel="1" x14ac:dyDescent="0.2">
      <c r="G705" s="6"/>
      <c r="H705" s="6"/>
    </row>
    <row r="706" spans="7:8" ht="15" customHeight="1" outlineLevel="1" x14ac:dyDescent="0.2">
      <c r="G706" s="6"/>
      <c r="H706" s="6"/>
    </row>
    <row r="707" spans="7:8" ht="15" customHeight="1" outlineLevel="1" x14ac:dyDescent="0.2">
      <c r="G707" s="6"/>
      <c r="H707" s="6"/>
    </row>
    <row r="708" spans="7:8" ht="15" customHeight="1" outlineLevel="1" x14ac:dyDescent="0.2">
      <c r="G708" s="6"/>
      <c r="H708" s="6"/>
    </row>
    <row r="709" spans="7:8" ht="15" customHeight="1" outlineLevel="1" x14ac:dyDescent="0.2">
      <c r="G709" s="6"/>
      <c r="H709" s="6"/>
    </row>
    <row r="710" spans="7:8" ht="15" customHeight="1" outlineLevel="1" x14ac:dyDescent="0.2">
      <c r="G710" s="6"/>
      <c r="H710" s="6"/>
    </row>
    <row r="711" spans="7:8" ht="15" customHeight="1" outlineLevel="1" x14ac:dyDescent="0.2">
      <c r="G711" s="6"/>
      <c r="H711" s="6"/>
    </row>
    <row r="712" spans="7:8" ht="15" customHeight="1" outlineLevel="1" x14ac:dyDescent="0.2">
      <c r="G712" s="6"/>
      <c r="H712" s="6"/>
    </row>
    <row r="713" spans="7:8" ht="15" customHeight="1" outlineLevel="1" x14ac:dyDescent="0.2">
      <c r="G713" s="6"/>
      <c r="H713" s="6"/>
    </row>
    <row r="714" spans="7:8" ht="15" customHeight="1" outlineLevel="1" x14ac:dyDescent="0.2">
      <c r="G714" s="6"/>
      <c r="H714" s="6"/>
    </row>
    <row r="715" spans="7:8" ht="15" customHeight="1" outlineLevel="1" x14ac:dyDescent="0.2">
      <c r="G715" s="6"/>
      <c r="H715" s="6"/>
    </row>
    <row r="716" spans="7:8" ht="15" customHeight="1" outlineLevel="1" x14ac:dyDescent="0.2">
      <c r="G716" s="6"/>
      <c r="H716" s="6"/>
    </row>
    <row r="717" spans="7:8" ht="15" customHeight="1" outlineLevel="1" x14ac:dyDescent="0.2">
      <c r="G717" s="6"/>
      <c r="H717" s="6"/>
    </row>
    <row r="718" spans="7:8" ht="15" customHeight="1" outlineLevel="1" x14ac:dyDescent="0.2">
      <c r="G718" s="6"/>
      <c r="H718" s="6"/>
    </row>
    <row r="719" spans="7:8" ht="15" customHeight="1" outlineLevel="1" x14ac:dyDescent="0.2">
      <c r="G719" s="6"/>
      <c r="H719" s="6"/>
    </row>
    <row r="720" spans="7:8" ht="15" customHeight="1" outlineLevel="1" x14ac:dyDescent="0.2">
      <c r="G720" s="6"/>
      <c r="H720" s="6"/>
    </row>
    <row r="721" spans="7:8" ht="15" customHeight="1" outlineLevel="1" x14ac:dyDescent="0.2">
      <c r="G721" s="6"/>
      <c r="H721" s="6"/>
    </row>
    <row r="722" spans="7:8" ht="15" customHeight="1" outlineLevel="1" x14ac:dyDescent="0.2">
      <c r="G722" s="6"/>
      <c r="H722" s="6"/>
    </row>
    <row r="723" spans="7:8" ht="15" customHeight="1" outlineLevel="1" x14ac:dyDescent="0.2">
      <c r="G723" s="6"/>
      <c r="H723" s="6"/>
    </row>
    <row r="724" spans="7:8" ht="15" customHeight="1" outlineLevel="1" x14ac:dyDescent="0.2">
      <c r="G724" s="6"/>
      <c r="H724" s="6"/>
    </row>
    <row r="725" spans="7:8" ht="15" customHeight="1" outlineLevel="1" x14ac:dyDescent="0.2">
      <c r="G725" s="6"/>
      <c r="H725" s="6"/>
    </row>
    <row r="726" spans="7:8" ht="15" customHeight="1" outlineLevel="1" x14ac:dyDescent="0.2">
      <c r="G726" s="6"/>
      <c r="H726" s="6"/>
    </row>
    <row r="727" spans="7:8" ht="15" customHeight="1" outlineLevel="1" x14ac:dyDescent="0.2">
      <c r="G727" s="6"/>
      <c r="H727" s="6"/>
    </row>
    <row r="728" spans="7:8" ht="15" customHeight="1" outlineLevel="1" x14ac:dyDescent="0.2">
      <c r="G728" s="6"/>
      <c r="H728" s="6"/>
    </row>
    <row r="729" spans="7:8" ht="15" customHeight="1" outlineLevel="1" x14ac:dyDescent="0.2">
      <c r="G729" s="6"/>
      <c r="H729" s="6"/>
    </row>
    <row r="730" spans="7:8" ht="15" customHeight="1" outlineLevel="1" x14ac:dyDescent="0.2">
      <c r="G730" s="6"/>
      <c r="H730" s="6"/>
    </row>
    <row r="731" spans="7:8" ht="15" customHeight="1" outlineLevel="1" x14ac:dyDescent="0.2">
      <c r="G731" s="6"/>
      <c r="H731" s="6"/>
    </row>
    <row r="732" spans="7:8" ht="15" customHeight="1" outlineLevel="1" x14ac:dyDescent="0.2">
      <c r="G732" s="6"/>
      <c r="H732" s="6"/>
    </row>
    <row r="733" spans="7:8" ht="15" customHeight="1" outlineLevel="1" x14ac:dyDescent="0.2">
      <c r="G733" s="6"/>
      <c r="H733" s="6"/>
    </row>
    <row r="734" spans="7:8" ht="15" customHeight="1" outlineLevel="1" x14ac:dyDescent="0.2">
      <c r="G734" s="6"/>
      <c r="H734" s="6"/>
    </row>
    <row r="735" spans="7:8" ht="15" customHeight="1" outlineLevel="1" x14ac:dyDescent="0.2">
      <c r="G735" s="6"/>
      <c r="H735" s="6"/>
    </row>
    <row r="736" spans="7:8" ht="15" customHeight="1" outlineLevel="1" x14ac:dyDescent="0.2">
      <c r="G736" s="6"/>
      <c r="H736" s="6"/>
    </row>
    <row r="737" spans="7:8" ht="15" customHeight="1" outlineLevel="1" x14ac:dyDescent="0.2">
      <c r="G737" s="6"/>
      <c r="H737" s="6"/>
    </row>
    <row r="738" spans="7:8" ht="15" customHeight="1" outlineLevel="1" x14ac:dyDescent="0.2">
      <c r="G738" s="6"/>
      <c r="H738" s="6"/>
    </row>
    <row r="739" spans="7:8" ht="15" customHeight="1" outlineLevel="1" x14ac:dyDescent="0.2">
      <c r="G739" s="6"/>
      <c r="H739" s="6"/>
    </row>
    <row r="740" spans="7:8" ht="15" customHeight="1" outlineLevel="1" x14ac:dyDescent="0.2">
      <c r="G740" s="6"/>
      <c r="H740" s="6"/>
    </row>
    <row r="741" spans="7:8" ht="15" customHeight="1" outlineLevel="1" x14ac:dyDescent="0.2">
      <c r="G741" s="6"/>
      <c r="H741" s="6"/>
    </row>
    <row r="742" spans="7:8" ht="15" customHeight="1" outlineLevel="1" x14ac:dyDescent="0.2">
      <c r="G742" s="6"/>
      <c r="H742" s="6"/>
    </row>
    <row r="743" spans="7:8" ht="15" customHeight="1" outlineLevel="1" x14ac:dyDescent="0.2">
      <c r="G743" s="6"/>
      <c r="H743" s="6"/>
    </row>
    <row r="744" spans="7:8" ht="15" customHeight="1" outlineLevel="1" x14ac:dyDescent="0.2">
      <c r="G744" s="6"/>
      <c r="H744" s="6"/>
    </row>
    <row r="745" spans="7:8" ht="15" customHeight="1" outlineLevel="1" x14ac:dyDescent="0.2">
      <c r="G745" s="6"/>
      <c r="H745" s="6"/>
    </row>
    <row r="746" spans="7:8" ht="15" customHeight="1" outlineLevel="1" x14ac:dyDescent="0.2">
      <c r="G746" s="6"/>
      <c r="H746" s="6"/>
    </row>
    <row r="747" spans="7:8" ht="15" customHeight="1" outlineLevel="1" x14ac:dyDescent="0.2">
      <c r="G747" s="6"/>
      <c r="H747" s="6"/>
    </row>
    <row r="748" spans="7:8" ht="15" customHeight="1" outlineLevel="1" x14ac:dyDescent="0.2">
      <c r="G748" s="6"/>
      <c r="H748" s="6"/>
    </row>
    <row r="749" spans="7:8" ht="15" customHeight="1" outlineLevel="1" x14ac:dyDescent="0.2">
      <c r="G749" s="6"/>
      <c r="H749" s="6"/>
    </row>
    <row r="750" spans="7:8" ht="15" customHeight="1" outlineLevel="1" x14ac:dyDescent="0.2">
      <c r="G750" s="6"/>
      <c r="H750" s="6"/>
    </row>
    <row r="751" spans="7:8" ht="15" customHeight="1" outlineLevel="1" x14ac:dyDescent="0.2">
      <c r="G751" s="6"/>
      <c r="H751" s="6"/>
    </row>
    <row r="752" spans="7:8" ht="15" customHeight="1" outlineLevel="1" x14ac:dyDescent="0.2">
      <c r="G752" s="6"/>
      <c r="H752" s="6"/>
    </row>
    <row r="753" spans="7:8" ht="15" customHeight="1" outlineLevel="1" x14ac:dyDescent="0.2">
      <c r="G753" s="6"/>
      <c r="H753" s="6"/>
    </row>
    <row r="754" spans="7:8" ht="15" customHeight="1" outlineLevel="1" x14ac:dyDescent="0.2">
      <c r="G754" s="6"/>
      <c r="H754" s="6"/>
    </row>
    <row r="755" spans="7:8" ht="15" customHeight="1" outlineLevel="1" x14ac:dyDescent="0.2">
      <c r="G755" s="6"/>
      <c r="H755" s="6"/>
    </row>
    <row r="756" spans="7:8" ht="15" customHeight="1" outlineLevel="1" x14ac:dyDescent="0.2">
      <c r="G756" s="6"/>
      <c r="H756" s="6"/>
    </row>
    <row r="757" spans="7:8" ht="15" customHeight="1" outlineLevel="1" x14ac:dyDescent="0.2">
      <c r="G757" s="6"/>
      <c r="H757" s="6"/>
    </row>
    <row r="758" spans="7:8" ht="15" customHeight="1" outlineLevel="1" x14ac:dyDescent="0.2">
      <c r="G758" s="6"/>
      <c r="H758" s="6"/>
    </row>
    <row r="759" spans="7:8" ht="15" customHeight="1" outlineLevel="1" x14ac:dyDescent="0.2">
      <c r="G759" s="6"/>
      <c r="H759" s="6"/>
    </row>
    <row r="760" spans="7:8" ht="15" customHeight="1" outlineLevel="1" x14ac:dyDescent="0.2">
      <c r="G760" s="6"/>
      <c r="H760" s="6"/>
    </row>
    <row r="761" spans="7:8" ht="15" customHeight="1" outlineLevel="1" x14ac:dyDescent="0.2">
      <c r="G761" s="6"/>
      <c r="H761" s="6"/>
    </row>
    <row r="762" spans="7:8" ht="15" customHeight="1" outlineLevel="1" x14ac:dyDescent="0.2">
      <c r="G762" s="6"/>
      <c r="H762" s="6"/>
    </row>
    <row r="763" spans="7:8" ht="15" customHeight="1" outlineLevel="1" x14ac:dyDescent="0.2">
      <c r="G763" s="6"/>
      <c r="H763" s="6"/>
    </row>
    <row r="764" spans="7:8" ht="15" customHeight="1" outlineLevel="1" x14ac:dyDescent="0.2">
      <c r="G764" s="6"/>
      <c r="H764" s="6"/>
    </row>
    <row r="765" spans="7:8" ht="15" customHeight="1" outlineLevel="1" x14ac:dyDescent="0.2">
      <c r="G765" s="6"/>
      <c r="H765" s="6"/>
    </row>
    <row r="766" spans="7:8" ht="15" customHeight="1" outlineLevel="1" x14ac:dyDescent="0.2">
      <c r="G766" s="6"/>
      <c r="H766" s="6"/>
    </row>
    <row r="767" spans="7:8" ht="15" customHeight="1" outlineLevel="1" x14ac:dyDescent="0.2">
      <c r="G767" s="6"/>
      <c r="H767" s="6"/>
    </row>
    <row r="768" spans="7:8" ht="15" customHeight="1" outlineLevel="1" x14ac:dyDescent="0.2">
      <c r="G768" s="6"/>
      <c r="H768" s="6"/>
    </row>
    <row r="769" spans="7:8" ht="15" customHeight="1" outlineLevel="1" x14ac:dyDescent="0.2">
      <c r="G769" s="6"/>
      <c r="H769" s="6"/>
    </row>
    <row r="770" spans="7:8" ht="15" customHeight="1" outlineLevel="1" x14ac:dyDescent="0.2">
      <c r="G770" s="6"/>
      <c r="H770" s="6"/>
    </row>
    <row r="771" spans="7:8" ht="15" customHeight="1" outlineLevel="1" x14ac:dyDescent="0.2">
      <c r="G771" s="6"/>
      <c r="H771" s="6"/>
    </row>
    <row r="772" spans="7:8" ht="15" customHeight="1" outlineLevel="1" x14ac:dyDescent="0.2">
      <c r="G772" s="6"/>
      <c r="H772" s="6"/>
    </row>
    <row r="773" spans="7:8" ht="15" customHeight="1" outlineLevel="1" x14ac:dyDescent="0.2">
      <c r="G773" s="6"/>
      <c r="H773" s="6"/>
    </row>
    <row r="774" spans="7:8" ht="15" customHeight="1" outlineLevel="1" x14ac:dyDescent="0.2">
      <c r="G774" s="6"/>
      <c r="H774" s="6"/>
    </row>
    <row r="775" spans="7:8" ht="15" customHeight="1" outlineLevel="1" x14ac:dyDescent="0.2">
      <c r="G775" s="6"/>
      <c r="H775" s="6"/>
    </row>
    <row r="776" spans="7:8" ht="15" customHeight="1" outlineLevel="1" x14ac:dyDescent="0.2">
      <c r="G776" s="6"/>
      <c r="H776" s="6"/>
    </row>
    <row r="777" spans="7:8" ht="15" customHeight="1" outlineLevel="1" x14ac:dyDescent="0.2">
      <c r="G777" s="6"/>
      <c r="H777" s="6"/>
    </row>
    <row r="778" spans="7:8" ht="15" customHeight="1" outlineLevel="1" x14ac:dyDescent="0.2">
      <c r="G778" s="6"/>
      <c r="H778" s="6"/>
    </row>
    <row r="779" spans="7:8" ht="15" customHeight="1" outlineLevel="1" x14ac:dyDescent="0.2">
      <c r="G779" s="6"/>
      <c r="H779" s="6"/>
    </row>
    <row r="780" spans="7:8" ht="15" customHeight="1" outlineLevel="1" x14ac:dyDescent="0.2">
      <c r="G780" s="6"/>
      <c r="H780" s="6"/>
    </row>
    <row r="781" spans="7:8" ht="15" customHeight="1" outlineLevel="1" x14ac:dyDescent="0.2">
      <c r="G781" s="6"/>
      <c r="H781" s="6"/>
    </row>
    <row r="782" spans="7:8" ht="15" customHeight="1" outlineLevel="1" x14ac:dyDescent="0.2">
      <c r="G782" s="6"/>
      <c r="H782" s="6"/>
    </row>
    <row r="783" spans="7:8" ht="15" customHeight="1" outlineLevel="1" x14ac:dyDescent="0.2">
      <c r="G783" s="6"/>
      <c r="H783" s="6"/>
    </row>
    <row r="784" spans="7:8" ht="15" customHeight="1" outlineLevel="1" x14ac:dyDescent="0.2">
      <c r="G784" s="6"/>
      <c r="H784" s="6"/>
    </row>
    <row r="785" spans="7:8" ht="15" customHeight="1" outlineLevel="1" x14ac:dyDescent="0.2">
      <c r="G785" s="6"/>
      <c r="H785" s="6"/>
    </row>
    <row r="786" spans="7:8" ht="15" customHeight="1" outlineLevel="1" x14ac:dyDescent="0.2">
      <c r="G786" s="6"/>
      <c r="H786" s="6"/>
    </row>
    <row r="787" spans="7:8" ht="15" customHeight="1" outlineLevel="1" x14ac:dyDescent="0.2">
      <c r="G787" s="6"/>
      <c r="H787" s="6"/>
    </row>
    <row r="788" spans="7:8" ht="15" customHeight="1" outlineLevel="1" x14ac:dyDescent="0.2">
      <c r="G788" s="6"/>
      <c r="H788" s="6"/>
    </row>
    <row r="789" spans="7:8" ht="15" customHeight="1" outlineLevel="1" x14ac:dyDescent="0.2">
      <c r="G789" s="6"/>
      <c r="H789" s="6"/>
    </row>
    <row r="790" spans="7:8" ht="15" customHeight="1" outlineLevel="1" x14ac:dyDescent="0.2">
      <c r="G790" s="6"/>
      <c r="H790" s="6"/>
    </row>
    <row r="791" spans="7:8" ht="15" customHeight="1" outlineLevel="1" x14ac:dyDescent="0.2">
      <c r="G791" s="6"/>
      <c r="H791" s="6"/>
    </row>
    <row r="792" spans="7:8" ht="15" customHeight="1" outlineLevel="1" x14ac:dyDescent="0.2">
      <c r="G792" s="6"/>
      <c r="H792" s="6"/>
    </row>
    <row r="793" spans="7:8" ht="15" customHeight="1" outlineLevel="1" x14ac:dyDescent="0.2">
      <c r="G793" s="6"/>
      <c r="H793" s="6"/>
    </row>
    <row r="794" spans="7:8" ht="15" customHeight="1" outlineLevel="1" x14ac:dyDescent="0.2">
      <c r="G794" s="6"/>
      <c r="H794" s="6"/>
    </row>
    <row r="795" spans="7:8" ht="15" customHeight="1" outlineLevel="1" x14ac:dyDescent="0.2">
      <c r="G795" s="6"/>
      <c r="H795" s="6"/>
    </row>
    <row r="796" spans="7:8" ht="15" customHeight="1" outlineLevel="1" x14ac:dyDescent="0.2">
      <c r="G796" s="6"/>
      <c r="H796" s="6"/>
    </row>
    <row r="797" spans="7:8" ht="15" customHeight="1" outlineLevel="1" x14ac:dyDescent="0.2">
      <c r="G797" s="6"/>
      <c r="H797" s="6"/>
    </row>
    <row r="798" spans="7:8" ht="15" customHeight="1" outlineLevel="1" x14ac:dyDescent="0.2">
      <c r="G798" s="6"/>
      <c r="H798" s="6"/>
    </row>
    <row r="799" spans="7:8" ht="15" customHeight="1" outlineLevel="1" x14ac:dyDescent="0.2">
      <c r="G799" s="6"/>
      <c r="H799" s="6"/>
    </row>
    <row r="800" spans="7:8" ht="15" customHeight="1" outlineLevel="1" x14ac:dyDescent="0.2">
      <c r="G800" s="6"/>
      <c r="H800" s="6"/>
    </row>
    <row r="801" spans="7:8" ht="15" customHeight="1" outlineLevel="1" x14ac:dyDescent="0.2">
      <c r="G801" s="6"/>
      <c r="H801" s="6"/>
    </row>
    <row r="802" spans="7:8" ht="15" customHeight="1" outlineLevel="1" x14ac:dyDescent="0.2">
      <c r="G802" s="6"/>
      <c r="H802" s="6"/>
    </row>
    <row r="803" spans="7:8" ht="15" customHeight="1" outlineLevel="1" x14ac:dyDescent="0.2">
      <c r="G803" s="6"/>
      <c r="H803" s="6"/>
    </row>
    <row r="804" spans="7:8" ht="15" customHeight="1" outlineLevel="1" x14ac:dyDescent="0.2">
      <c r="G804" s="6"/>
      <c r="H804" s="6"/>
    </row>
    <row r="805" spans="7:8" ht="15" customHeight="1" outlineLevel="1" x14ac:dyDescent="0.2">
      <c r="G805" s="6"/>
      <c r="H805" s="6"/>
    </row>
    <row r="806" spans="7:8" ht="15" customHeight="1" outlineLevel="1" x14ac:dyDescent="0.2">
      <c r="G806" s="6"/>
      <c r="H806" s="6"/>
    </row>
    <row r="807" spans="7:8" ht="15" customHeight="1" outlineLevel="1" x14ac:dyDescent="0.2">
      <c r="G807" s="6"/>
      <c r="H807" s="6"/>
    </row>
    <row r="808" spans="7:8" ht="15" customHeight="1" outlineLevel="1" x14ac:dyDescent="0.2">
      <c r="G808" s="6"/>
      <c r="H808" s="6"/>
    </row>
    <row r="809" spans="7:8" ht="15" customHeight="1" outlineLevel="1" x14ac:dyDescent="0.2">
      <c r="G809" s="6"/>
      <c r="H809" s="6"/>
    </row>
    <row r="810" spans="7:8" ht="15" customHeight="1" outlineLevel="1" x14ac:dyDescent="0.2">
      <c r="G810" s="6"/>
      <c r="H810" s="6"/>
    </row>
    <row r="811" spans="7:8" ht="15" customHeight="1" outlineLevel="1" x14ac:dyDescent="0.2">
      <c r="G811" s="6"/>
      <c r="H811" s="6"/>
    </row>
    <row r="812" spans="7:8" ht="15" customHeight="1" outlineLevel="1" x14ac:dyDescent="0.2">
      <c r="G812" s="6"/>
      <c r="H812" s="6"/>
    </row>
    <row r="813" spans="7:8" ht="15" customHeight="1" outlineLevel="1" x14ac:dyDescent="0.2">
      <c r="G813" s="6"/>
      <c r="H813" s="6"/>
    </row>
    <row r="814" spans="7:8" ht="15" customHeight="1" outlineLevel="1" x14ac:dyDescent="0.2">
      <c r="G814" s="6"/>
      <c r="H814" s="6"/>
    </row>
    <row r="815" spans="7:8" ht="15" customHeight="1" outlineLevel="1" x14ac:dyDescent="0.2">
      <c r="G815" s="6"/>
      <c r="H815" s="6"/>
    </row>
    <row r="816" spans="7:8" ht="15" customHeight="1" outlineLevel="1" x14ac:dyDescent="0.2">
      <c r="G816" s="6"/>
      <c r="H816" s="6"/>
    </row>
    <row r="817" spans="7:8" ht="15" customHeight="1" outlineLevel="1" x14ac:dyDescent="0.2">
      <c r="G817" s="6"/>
      <c r="H817" s="6"/>
    </row>
    <row r="818" spans="7:8" ht="15" customHeight="1" outlineLevel="1" x14ac:dyDescent="0.2">
      <c r="G818" s="6"/>
      <c r="H818" s="6"/>
    </row>
    <row r="819" spans="7:8" ht="15" customHeight="1" outlineLevel="1" x14ac:dyDescent="0.2">
      <c r="G819" s="6"/>
      <c r="H819" s="6"/>
    </row>
    <row r="820" spans="7:8" ht="15" customHeight="1" outlineLevel="1" x14ac:dyDescent="0.2">
      <c r="G820" s="6"/>
      <c r="H820" s="6"/>
    </row>
    <row r="821" spans="7:8" ht="15" customHeight="1" outlineLevel="1" x14ac:dyDescent="0.2">
      <c r="G821" s="6"/>
      <c r="H821" s="6"/>
    </row>
    <row r="822" spans="7:8" ht="15" customHeight="1" outlineLevel="1" x14ac:dyDescent="0.2">
      <c r="G822" s="6"/>
      <c r="H822" s="6"/>
    </row>
    <row r="823" spans="7:8" ht="15" customHeight="1" outlineLevel="1" x14ac:dyDescent="0.2">
      <c r="G823" s="6"/>
      <c r="H823" s="6"/>
    </row>
    <row r="824" spans="7:8" ht="15" customHeight="1" outlineLevel="1" x14ac:dyDescent="0.2">
      <c r="G824" s="6"/>
      <c r="H824" s="6"/>
    </row>
    <row r="825" spans="7:8" ht="15" customHeight="1" outlineLevel="1" x14ac:dyDescent="0.2">
      <c r="G825" s="6"/>
      <c r="H825" s="6"/>
    </row>
    <row r="826" spans="7:8" ht="15" customHeight="1" outlineLevel="1" x14ac:dyDescent="0.2">
      <c r="G826" s="6"/>
      <c r="H826" s="6"/>
    </row>
    <row r="827" spans="7:8" ht="15" customHeight="1" outlineLevel="1" x14ac:dyDescent="0.2">
      <c r="G827" s="6"/>
      <c r="H827" s="6"/>
    </row>
    <row r="828" spans="7:8" ht="15" customHeight="1" outlineLevel="1" x14ac:dyDescent="0.2">
      <c r="G828" s="6"/>
      <c r="H828" s="6"/>
    </row>
    <row r="829" spans="7:8" ht="15" customHeight="1" outlineLevel="1" x14ac:dyDescent="0.2">
      <c r="G829" s="6"/>
      <c r="H829" s="6"/>
    </row>
    <row r="830" spans="7:8" ht="15" customHeight="1" outlineLevel="1" x14ac:dyDescent="0.2">
      <c r="G830" s="6"/>
      <c r="H830" s="6"/>
    </row>
    <row r="831" spans="7:8" ht="15" customHeight="1" outlineLevel="1" x14ac:dyDescent="0.2">
      <c r="G831" s="6"/>
      <c r="H831" s="6"/>
    </row>
    <row r="832" spans="7:8" ht="15" customHeight="1" outlineLevel="1" x14ac:dyDescent="0.2">
      <c r="G832" s="6"/>
      <c r="H832" s="6"/>
    </row>
    <row r="833" spans="7:8" ht="15" customHeight="1" outlineLevel="1" x14ac:dyDescent="0.2">
      <c r="G833" s="6"/>
      <c r="H833" s="6"/>
    </row>
    <row r="834" spans="7:8" ht="15" customHeight="1" outlineLevel="1" x14ac:dyDescent="0.2">
      <c r="G834" s="6"/>
      <c r="H834" s="6"/>
    </row>
    <row r="835" spans="7:8" ht="15" customHeight="1" outlineLevel="1" x14ac:dyDescent="0.2">
      <c r="G835" s="6"/>
      <c r="H835" s="6"/>
    </row>
    <row r="836" spans="7:8" ht="15" customHeight="1" outlineLevel="1" x14ac:dyDescent="0.2">
      <c r="G836" s="6"/>
      <c r="H836" s="6"/>
    </row>
    <row r="837" spans="7:8" ht="15" customHeight="1" outlineLevel="1" x14ac:dyDescent="0.2">
      <c r="G837" s="6"/>
      <c r="H837" s="6"/>
    </row>
    <row r="838" spans="7:8" ht="15" customHeight="1" outlineLevel="1" x14ac:dyDescent="0.2">
      <c r="G838" s="6"/>
      <c r="H838" s="6"/>
    </row>
    <row r="839" spans="7:8" ht="15" customHeight="1" outlineLevel="1" x14ac:dyDescent="0.2">
      <c r="G839" s="6"/>
      <c r="H839" s="6"/>
    </row>
    <row r="840" spans="7:8" ht="15" customHeight="1" outlineLevel="1" x14ac:dyDescent="0.2">
      <c r="G840" s="6"/>
      <c r="H840" s="6"/>
    </row>
    <row r="841" spans="7:8" ht="15" customHeight="1" outlineLevel="1" x14ac:dyDescent="0.2">
      <c r="G841" s="6"/>
      <c r="H841" s="6"/>
    </row>
    <row r="842" spans="7:8" ht="15" customHeight="1" outlineLevel="1" x14ac:dyDescent="0.2">
      <c r="G842" s="6"/>
      <c r="H842" s="6"/>
    </row>
    <row r="843" spans="7:8" ht="15" customHeight="1" outlineLevel="1" x14ac:dyDescent="0.2">
      <c r="G843" s="6"/>
      <c r="H843" s="6"/>
    </row>
    <row r="844" spans="7:8" ht="15" customHeight="1" outlineLevel="1" x14ac:dyDescent="0.2">
      <c r="G844" s="6"/>
      <c r="H844" s="6"/>
    </row>
    <row r="845" spans="7:8" ht="15" customHeight="1" outlineLevel="1" x14ac:dyDescent="0.2">
      <c r="G845" s="6"/>
      <c r="H845" s="6"/>
    </row>
    <row r="846" spans="7:8" ht="15" customHeight="1" outlineLevel="1" x14ac:dyDescent="0.2">
      <c r="G846" s="6"/>
      <c r="H846" s="6"/>
    </row>
    <row r="847" spans="7:8" ht="15" customHeight="1" outlineLevel="1" x14ac:dyDescent="0.2">
      <c r="G847" s="6"/>
      <c r="H847" s="6"/>
    </row>
    <row r="848" spans="7:8" ht="15" customHeight="1" outlineLevel="1" x14ac:dyDescent="0.2">
      <c r="G848" s="6"/>
      <c r="H848" s="6"/>
    </row>
    <row r="849" spans="7:8" ht="15" customHeight="1" outlineLevel="1" x14ac:dyDescent="0.2">
      <c r="G849" s="6"/>
      <c r="H849" s="6"/>
    </row>
    <row r="850" spans="7:8" ht="15" customHeight="1" outlineLevel="1" x14ac:dyDescent="0.2">
      <c r="G850" s="6"/>
      <c r="H850" s="6"/>
    </row>
    <row r="851" spans="7:8" ht="15" customHeight="1" outlineLevel="1" x14ac:dyDescent="0.2">
      <c r="G851" s="6"/>
      <c r="H851" s="6"/>
    </row>
    <row r="852" spans="7:8" ht="15" customHeight="1" outlineLevel="1" x14ac:dyDescent="0.2">
      <c r="G852" s="6"/>
      <c r="H852" s="6"/>
    </row>
    <row r="853" spans="7:8" ht="15" customHeight="1" outlineLevel="1" x14ac:dyDescent="0.2">
      <c r="G853" s="6"/>
      <c r="H853" s="6"/>
    </row>
    <row r="854" spans="7:8" ht="15" customHeight="1" outlineLevel="1" x14ac:dyDescent="0.2">
      <c r="G854" s="6"/>
      <c r="H854" s="6"/>
    </row>
    <row r="855" spans="7:8" ht="15" customHeight="1" outlineLevel="1" x14ac:dyDescent="0.2">
      <c r="G855" s="6"/>
      <c r="H855" s="6"/>
    </row>
    <row r="856" spans="7:8" ht="15" customHeight="1" outlineLevel="1" x14ac:dyDescent="0.2">
      <c r="G856" s="6"/>
      <c r="H856" s="6"/>
    </row>
    <row r="857" spans="7:8" ht="15" customHeight="1" outlineLevel="1" x14ac:dyDescent="0.2">
      <c r="G857" s="6"/>
      <c r="H857" s="6"/>
    </row>
    <row r="858" spans="7:8" ht="15" customHeight="1" outlineLevel="1" x14ac:dyDescent="0.2">
      <c r="G858" s="6"/>
      <c r="H858" s="6"/>
    </row>
    <row r="859" spans="7:8" ht="15" customHeight="1" outlineLevel="1" x14ac:dyDescent="0.2">
      <c r="G859" s="6"/>
      <c r="H859" s="6"/>
    </row>
    <row r="860" spans="7:8" ht="15" customHeight="1" outlineLevel="1" x14ac:dyDescent="0.2">
      <c r="G860" s="6"/>
      <c r="H860" s="6"/>
    </row>
    <row r="861" spans="7:8" ht="15" customHeight="1" outlineLevel="1" x14ac:dyDescent="0.2">
      <c r="G861" s="6"/>
      <c r="H861" s="6"/>
    </row>
    <row r="862" spans="7:8" ht="15" customHeight="1" outlineLevel="1" x14ac:dyDescent="0.2">
      <c r="G862" s="6"/>
      <c r="H862" s="6"/>
    </row>
    <row r="863" spans="7:8" ht="15" customHeight="1" outlineLevel="1" x14ac:dyDescent="0.2">
      <c r="G863" s="6"/>
      <c r="H863" s="6"/>
    </row>
    <row r="864" spans="7:8" ht="15" customHeight="1" outlineLevel="1" x14ac:dyDescent="0.2">
      <c r="G864" s="6"/>
      <c r="H864" s="6"/>
    </row>
    <row r="865" spans="7:8" ht="15" customHeight="1" outlineLevel="1" x14ac:dyDescent="0.2">
      <c r="G865" s="6"/>
      <c r="H865" s="6"/>
    </row>
    <row r="866" spans="7:8" ht="15" customHeight="1" outlineLevel="1" x14ac:dyDescent="0.2">
      <c r="G866" s="6"/>
      <c r="H866" s="6"/>
    </row>
    <row r="867" spans="7:8" ht="15" customHeight="1" outlineLevel="1" x14ac:dyDescent="0.2">
      <c r="G867" s="6"/>
      <c r="H867" s="6"/>
    </row>
    <row r="868" spans="7:8" ht="15" customHeight="1" outlineLevel="1" x14ac:dyDescent="0.2">
      <c r="G868" s="6"/>
      <c r="H868" s="6"/>
    </row>
    <row r="869" spans="7:8" ht="15" customHeight="1" outlineLevel="1" x14ac:dyDescent="0.2">
      <c r="G869" s="6"/>
      <c r="H869" s="6"/>
    </row>
    <row r="870" spans="7:8" ht="15" customHeight="1" x14ac:dyDescent="0.2">
      <c r="G870" s="6"/>
      <c r="H870" s="6"/>
    </row>
    <row r="871" spans="7:8" ht="15" customHeight="1" x14ac:dyDescent="0.2">
      <c r="G871" s="6"/>
      <c r="H871" s="6"/>
    </row>
    <row r="872" spans="7:8" ht="15" customHeight="1" x14ac:dyDescent="0.2">
      <c r="G872" s="6"/>
      <c r="H872" s="6"/>
    </row>
    <row r="873" spans="7:8" ht="15" customHeight="1" x14ac:dyDescent="0.2">
      <c r="G873" s="6"/>
      <c r="H873" s="6"/>
    </row>
    <row r="874" spans="7:8" ht="15" customHeight="1" x14ac:dyDescent="0.2">
      <c r="G874" s="6"/>
      <c r="H874" s="6"/>
    </row>
    <row r="875" spans="7:8" ht="15" customHeight="1" x14ac:dyDescent="0.2">
      <c r="G875" s="6"/>
      <c r="H875" s="6"/>
    </row>
    <row r="876" spans="7:8" ht="15" customHeight="1" x14ac:dyDescent="0.2">
      <c r="G876" s="6"/>
      <c r="H876" s="6"/>
    </row>
    <row r="877" spans="7:8" ht="15" customHeight="1" x14ac:dyDescent="0.2">
      <c r="G877" s="6"/>
      <c r="H877" s="6"/>
    </row>
    <row r="878" spans="7:8" ht="15" customHeight="1" x14ac:dyDescent="0.2">
      <c r="G878" s="6"/>
      <c r="H878" s="6"/>
    </row>
    <row r="879" spans="7:8" ht="15" customHeight="1" x14ac:dyDescent="0.2">
      <c r="G879" s="6"/>
      <c r="H879" s="6"/>
    </row>
    <row r="880" spans="7:8" ht="15" customHeight="1" x14ac:dyDescent="0.2">
      <c r="G880" s="6"/>
      <c r="H880" s="6"/>
    </row>
    <row r="881" spans="7:8" ht="15" customHeight="1" x14ac:dyDescent="0.2">
      <c r="G881" s="6"/>
      <c r="H881" s="6"/>
    </row>
    <row r="882" spans="7:8" ht="15" customHeight="1" x14ac:dyDescent="0.2">
      <c r="G882" s="6"/>
      <c r="H882" s="6"/>
    </row>
    <row r="883" spans="7:8" ht="15" customHeight="1" x14ac:dyDescent="0.2">
      <c r="G883" s="6"/>
      <c r="H883" s="6"/>
    </row>
    <row r="884" spans="7:8" ht="15" customHeight="1" x14ac:dyDescent="0.2">
      <c r="G884" s="6"/>
      <c r="H884" s="6"/>
    </row>
    <row r="885" spans="7:8" ht="15" customHeight="1" x14ac:dyDescent="0.2">
      <c r="G885" s="6"/>
      <c r="H885" s="6"/>
    </row>
    <row r="886" spans="7:8" ht="15" customHeight="1" x14ac:dyDescent="0.2">
      <c r="G886" s="6"/>
      <c r="H886" s="6"/>
    </row>
    <row r="887" spans="7:8" ht="15" customHeight="1" x14ac:dyDescent="0.2">
      <c r="G887" s="6"/>
      <c r="H887" s="6"/>
    </row>
    <row r="888" spans="7:8" ht="15" customHeight="1" x14ac:dyDescent="0.2">
      <c r="G888" s="6"/>
      <c r="H888" s="6"/>
    </row>
    <row r="889" spans="7:8" ht="15" customHeight="1" x14ac:dyDescent="0.2">
      <c r="G889" s="6"/>
      <c r="H889" s="6"/>
    </row>
    <row r="890" spans="7:8" ht="15" customHeight="1" x14ac:dyDescent="0.2">
      <c r="G890" s="6"/>
      <c r="H890" s="6"/>
    </row>
    <row r="891" spans="7:8" ht="15" customHeight="1" x14ac:dyDescent="0.2">
      <c r="G891" s="6"/>
      <c r="H891" s="6"/>
    </row>
    <row r="892" spans="7:8" ht="15" customHeight="1" x14ac:dyDescent="0.2">
      <c r="G892" s="6"/>
      <c r="H892" s="6"/>
    </row>
    <row r="893" spans="7:8" ht="15" customHeight="1" x14ac:dyDescent="0.2">
      <c r="G893" s="6"/>
      <c r="H893" s="6"/>
    </row>
    <row r="894" spans="7:8" ht="15" customHeight="1" x14ac:dyDescent="0.2">
      <c r="G894" s="6"/>
      <c r="H894" s="6"/>
    </row>
    <row r="895" spans="7:8" ht="15" customHeight="1" x14ac:dyDescent="0.2">
      <c r="G895" s="6"/>
      <c r="H895" s="6"/>
    </row>
    <row r="896" spans="7:8" ht="15" customHeight="1" x14ac:dyDescent="0.2">
      <c r="G896" s="6"/>
      <c r="H896" s="6"/>
    </row>
    <row r="897" spans="7:8" ht="15" customHeight="1" x14ac:dyDescent="0.2">
      <c r="G897" s="6"/>
      <c r="H897" s="6"/>
    </row>
    <row r="898" spans="7:8" ht="15" customHeight="1" x14ac:dyDescent="0.2">
      <c r="G898" s="6"/>
      <c r="H898" s="6"/>
    </row>
    <row r="899" spans="7:8" ht="15" customHeight="1" x14ac:dyDescent="0.2">
      <c r="G899" s="6"/>
      <c r="H899" s="6"/>
    </row>
    <row r="900" spans="7:8" ht="15" customHeight="1" x14ac:dyDescent="0.2">
      <c r="G900" s="6"/>
      <c r="H900" s="6"/>
    </row>
    <row r="901" spans="7:8" ht="15" customHeight="1" x14ac:dyDescent="0.2">
      <c r="G901" s="6"/>
      <c r="H901" s="6"/>
    </row>
    <row r="902" spans="7:8" ht="15" customHeight="1" x14ac:dyDescent="0.2">
      <c r="G902" s="6"/>
      <c r="H902" s="6"/>
    </row>
    <row r="903" spans="7:8" ht="15" customHeight="1" x14ac:dyDescent="0.2">
      <c r="G903" s="6"/>
      <c r="H903" s="6"/>
    </row>
    <row r="904" spans="7:8" ht="15" customHeight="1" x14ac:dyDescent="0.2">
      <c r="G904" s="6"/>
      <c r="H904" s="6"/>
    </row>
    <row r="905" spans="7:8" ht="15" customHeight="1" x14ac:dyDescent="0.2">
      <c r="G905" s="6"/>
      <c r="H905" s="6"/>
    </row>
    <row r="906" spans="7:8" ht="15" customHeight="1" x14ac:dyDescent="0.2">
      <c r="G906" s="6"/>
      <c r="H906" s="6"/>
    </row>
    <row r="907" spans="7:8" ht="15" customHeight="1" x14ac:dyDescent="0.2">
      <c r="G907" s="6"/>
      <c r="H907" s="6"/>
    </row>
  </sheetData>
  <sheetProtection password="EFA7" sheet="1" objects="1" scenarios="1" selectLockedCells="1" selectUnlockedCells="1"/>
  <autoFilter ref="A1:I907"/>
  <phoneticPr fontId="0" type="noConversion"/>
  <pageMargins left="0.75" right="0.75" top="1" bottom="1" header="0.5" footer="0.5"/>
  <pageSetup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17"/>
  <sheetViews>
    <sheetView tabSelected="1" topLeftCell="A115" zoomScale="90" zoomScaleNormal="90" zoomScaleSheetLayoutView="85" workbookViewId="0">
      <selection activeCell="H138" sqref="H138"/>
    </sheetView>
  </sheetViews>
  <sheetFormatPr defaultRowHeight="15" outlineLevelRow="1" outlineLevelCol="1" x14ac:dyDescent="0.2"/>
  <cols>
    <col min="1" max="1" width="22.7109375" style="39" customWidth="1"/>
    <col min="2" max="2" width="27.28515625" style="39" customWidth="1"/>
    <col min="3" max="3" width="25.28515625" style="40" bestFit="1" customWidth="1"/>
    <col min="4" max="4" width="5.7109375" style="37" customWidth="1"/>
    <col min="5" max="5" width="11" style="37" bestFit="1" customWidth="1"/>
    <col min="6" max="6" width="5.28515625" style="41" customWidth="1"/>
    <col min="7" max="7" width="11.7109375" style="42" customWidth="1"/>
    <col min="8" max="8" width="32.5703125" style="43" customWidth="1"/>
    <col min="9" max="9" width="9.28515625" style="43" customWidth="1"/>
    <col min="10" max="10" width="12.85546875" style="44" customWidth="1"/>
    <col min="11" max="11" width="16.42578125" style="44" customWidth="1"/>
    <col min="12" max="12" width="14.140625" style="37" hidden="1" customWidth="1" outlineLevel="1"/>
    <col min="13" max="13" width="9.140625" style="37" collapsed="1"/>
    <col min="14" max="16384" width="9.140625" style="37"/>
  </cols>
  <sheetData>
    <row r="1" spans="1:12" ht="137.25" customHeight="1" outlineLevel="1" x14ac:dyDescent="0.2">
      <c r="A1" s="20"/>
      <c r="B1" s="20"/>
      <c r="C1" s="21"/>
      <c r="D1" s="22"/>
      <c r="E1" s="22"/>
      <c r="F1" s="11"/>
      <c r="G1" s="12"/>
      <c r="H1" s="23"/>
      <c r="I1" s="23"/>
      <c r="J1" s="24"/>
      <c r="K1" s="24"/>
      <c r="L1" s="22"/>
    </row>
    <row r="2" spans="1:12" ht="56.25" customHeight="1" outlineLevel="1" x14ac:dyDescent="0.2">
      <c r="A2" s="65" t="s">
        <v>189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9"/>
    </row>
    <row r="3" spans="1:12" s="48" customFormat="1" ht="51.75" customHeight="1" outlineLevel="1" x14ac:dyDescent="0.2">
      <c r="A3" s="76" t="s">
        <v>187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47"/>
    </row>
    <row r="4" spans="1:12" ht="18" outlineLevel="1" x14ac:dyDescent="0.2">
      <c r="A4" s="36" t="s">
        <v>74</v>
      </c>
      <c r="B4" s="69"/>
      <c r="C4" s="69"/>
      <c r="D4" s="69"/>
      <c r="E4" s="69"/>
      <c r="F4" s="69"/>
      <c r="G4" s="69"/>
      <c r="H4" s="13" t="s">
        <v>16</v>
      </c>
      <c r="I4" s="67"/>
      <c r="J4" s="67"/>
      <c r="K4" s="67"/>
      <c r="L4" s="25"/>
    </row>
    <row r="5" spans="1:12" ht="18" outlineLevel="1" x14ac:dyDescent="0.2">
      <c r="A5" s="13" t="s">
        <v>13</v>
      </c>
      <c r="B5" s="69"/>
      <c r="C5" s="69"/>
      <c r="D5" s="69"/>
      <c r="E5" s="69"/>
      <c r="F5" s="69"/>
      <c r="G5" s="69"/>
      <c r="H5" s="13" t="s">
        <v>19</v>
      </c>
      <c r="I5" s="67"/>
      <c r="J5" s="67"/>
      <c r="K5" s="67"/>
      <c r="L5" s="22"/>
    </row>
    <row r="6" spans="1:12" ht="27.75" customHeight="1" outlineLevel="1" x14ac:dyDescent="0.2">
      <c r="A6" s="26" t="s">
        <v>22</v>
      </c>
      <c r="B6" s="69"/>
      <c r="C6" s="69"/>
      <c r="D6" s="69"/>
      <c r="E6" s="69"/>
      <c r="F6" s="69"/>
      <c r="G6" s="69"/>
      <c r="H6" s="13" t="s">
        <v>15</v>
      </c>
      <c r="I6" s="74"/>
      <c r="J6" s="74"/>
      <c r="K6" s="74"/>
      <c r="L6" s="22"/>
    </row>
    <row r="7" spans="1:12" ht="18" outlineLevel="1" x14ac:dyDescent="0.2">
      <c r="A7" s="26" t="s">
        <v>12</v>
      </c>
      <c r="B7" s="61"/>
      <c r="C7" s="62"/>
      <c r="D7" s="56"/>
      <c r="E7" s="58"/>
      <c r="F7" s="63"/>
      <c r="G7" s="64"/>
      <c r="H7" s="60" t="s">
        <v>188</v>
      </c>
      <c r="I7" s="75" t="b">
        <v>0</v>
      </c>
      <c r="J7" s="75"/>
      <c r="K7" s="75"/>
      <c r="L7" s="22"/>
    </row>
    <row r="8" spans="1:12" ht="18.75" customHeight="1" outlineLevel="1" x14ac:dyDescent="0.2">
      <c r="A8" s="26" t="s">
        <v>26</v>
      </c>
      <c r="B8" s="50"/>
      <c r="C8" s="51"/>
      <c r="D8" s="52"/>
      <c r="E8" s="53"/>
      <c r="F8" s="53"/>
      <c r="G8" s="54"/>
      <c r="H8" s="60"/>
      <c r="I8" s="75"/>
      <c r="J8" s="75"/>
      <c r="K8" s="75"/>
      <c r="L8" s="22"/>
    </row>
    <row r="9" spans="1:12" ht="18.75" customHeight="1" outlineLevel="1" x14ac:dyDescent="0.2">
      <c r="A9" s="13" t="s">
        <v>21</v>
      </c>
      <c r="B9" s="70"/>
      <c r="C9" s="71"/>
      <c r="D9" s="57"/>
      <c r="E9" s="53"/>
      <c r="F9" s="53"/>
      <c r="G9" s="54"/>
      <c r="H9" s="60"/>
      <c r="I9" s="75"/>
      <c r="J9" s="75"/>
      <c r="K9" s="75"/>
      <c r="L9" s="22"/>
    </row>
    <row r="10" spans="1:12" ht="18" customHeight="1" outlineLevel="1" x14ac:dyDescent="0.2">
      <c r="A10" s="13" t="s">
        <v>20</v>
      </c>
      <c r="B10" s="61"/>
      <c r="C10" s="62"/>
      <c r="D10" s="57"/>
      <c r="E10" s="79"/>
      <c r="F10" s="79"/>
      <c r="G10" s="80"/>
      <c r="H10" s="60" t="s">
        <v>24</v>
      </c>
      <c r="I10" s="72" t="b">
        <v>0</v>
      </c>
      <c r="J10" s="72"/>
      <c r="K10" s="72"/>
      <c r="L10" s="22"/>
    </row>
    <row r="11" spans="1:12" ht="26.25" customHeight="1" outlineLevel="1" x14ac:dyDescent="0.2">
      <c r="A11" s="13"/>
      <c r="B11" s="91"/>
      <c r="C11" s="92"/>
      <c r="D11" s="93"/>
      <c r="E11" s="94"/>
      <c r="F11" s="94"/>
      <c r="G11" s="94"/>
      <c r="H11" s="60"/>
      <c r="I11" s="72" t="b">
        <v>1</v>
      </c>
      <c r="J11" s="72"/>
      <c r="K11" s="72"/>
      <c r="L11" s="22"/>
    </row>
    <row r="12" spans="1:12" ht="24" customHeight="1" outlineLevel="1" x14ac:dyDescent="0.2">
      <c r="A12" s="13"/>
      <c r="B12" s="95" t="s">
        <v>186</v>
      </c>
      <c r="C12" s="97"/>
      <c r="D12" s="96"/>
      <c r="E12" s="94"/>
      <c r="F12" s="94"/>
      <c r="G12" s="94"/>
      <c r="H12" s="73" t="s">
        <v>14</v>
      </c>
      <c r="I12" s="68"/>
      <c r="J12" s="68"/>
      <c r="K12" s="68"/>
      <c r="L12" s="22"/>
    </row>
    <row r="13" spans="1:12" ht="15.75" customHeight="1" outlineLevel="1" x14ac:dyDescent="0.2">
      <c r="A13" s="35" t="s">
        <v>75</v>
      </c>
      <c r="B13" s="61"/>
      <c r="C13" s="61"/>
      <c r="D13" s="61"/>
      <c r="E13" s="61"/>
      <c r="F13" s="61"/>
      <c r="G13" s="61"/>
      <c r="H13" s="73"/>
      <c r="I13" s="68"/>
      <c r="J13" s="68"/>
      <c r="K13" s="68"/>
      <c r="L13" s="22"/>
    </row>
    <row r="14" spans="1:12" ht="18" outlineLevel="1" x14ac:dyDescent="0.2">
      <c r="A14" s="13" t="s">
        <v>13</v>
      </c>
      <c r="B14" s="61"/>
      <c r="C14" s="61"/>
      <c r="D14" s="61"/>
      <c r="E14" s="61"/>
      <c r="F14" s="61"/>
      <c r="G14" s="61"/>
      <c r="H14" s="73"/>
      <c r="I14" s="68"/>
      <c r="J14" s="68"/>
      <c r="K14" s="68"/>
      <c r="L14" s="25"/>
    </row>
    <row r="15" spans="1:12" ht="31.5" customHeight="1" outlineLevel="1" x14ac:dyDescent="0.2">
      <c r="A15" s="26" t="s">
        <v>23</v>
      </c>
      <c r="B15" s="61"/>
      <c r="C15" s="61"/>
      <c r="D15" s="61"/>
      <c r="E15" s="61"/>
      <c r="F15" s="61"/>
      <c r="G15" s="61"/>
      <c r="H15" s="73"/>
      <c r="I15" s="68"/>
      <c r="J15" s="68"/>
      <c r="K15" s="68"/>
      <c r="L15" s="25"/>
    </row>
    <row r="16" spans="1:12" ht="19.5" customHeight="1" outlineLevel="1" x14ac:dyDescent="0.2">
      <c r="A16" s="26" t="s">
        <v>12</v>
      </c>
      <c r="B16" s="61"/>
      <c r="C16" s="61"/>
      <c r="D16" s="56"/>
      <c r="E16" s="58"/>
      <c r="F16" s="81"/>
      <c r="G16" s="81"/>
      <c r="H16" s="73"/>
      <c r="I16" s="68"/>
      <c r="J16" s="68"/>
      <c r="K16" s="68"/>
      <c r="L16" s="25"/>
    </row>
    <row r="17" spans="1:12" ht="19.5" customHeight="1" outlineLevel="1" x14ac:dyDescent="0.2">
      <c r="A17" s="26" t="s">
        <v>26</v>
      </c>
      <c r="B17" s="70"/>
      <c r="C17" s="71"/>
      <c r="D17" s="55"/>
      <c r="E17" s="53"/>
      <c r="F17" s="53"/>
      <c r="G17" s="54"/>
      <c r="H17" s="73"/>
      <c r="I17" s="68"/>
      <c r="J17" s="68"/>
      <c r="K17" s="68"/>
      <c r="L17" s="25"/>
    </row>
    <row r="18" spans="1:12" ht="19.5" customHeight="1" outlineLevel="1" x14ac:dyDescent="0.2">
      <c r="A18" s="13" t="s">
        <v>21</v>
      </c>
      <c r="B18" s="61"/>
      <c r="C18" s="62"/>
      <c r="D18" s="57"/>
      <c r="E18" s="53"/>
      <c r="F18" s="53"/>
      <c r="G18" s="54"/>
      <c r="H18" s="73"/>
      <c r="I18" s="68"/>
      <c r="J18" s="68"/>
      <c r="K18" s="68"/>
      <c r="L18" s="25"/>
    </row>
    <row r="19" spans="1:12" ht="18.75" customHeight="1" outlineLevel="1" x14ac:dyDescent="0.2">
      <c r="A19" s="13" t="s">
        <v>20</v>
      </c>
      <c r="B19" s="61"/>
      <c r="C19" s="62"/>
      <c r="D19" s="57"/>
      <c r="E19" s="79"/>
      <c r="F19" s="79"/>
      <c r="G19" s="80"/>
      <c r="H19" s="73"/>
      <c r="I19" s="68"/>
      <c r="J19" s="68"/>
      <c r="K19" s="68"/>
      <c r="L19" s="25"/>
    </row>
    <row r="20" spans="1:12" ht="25.5" customHeight="1" outlineLevel="1" x14ac:dyDescent="0.2">
      <c r="A20" s="83" t="s">
        <v>78</v>
      </c>
      <c r="B20" s="84"/>
      <c r="C20" s="84"/>
      <c r="D20" s="84"/>
      <c r="E20" s="86" t="s">
        <v>182</v>
      </c>
      <c r="F20" s="86"/>
      <c r="G20" s="86"/>
      <c r="H20" s="86"/>
      <c r="I20" s="86"/>
      <c r="J20" s="86"/>
      <c r="K20" s="86"/>
      <c r="L20" s="25"/>
    </row>
    <row r="21" spans="1:12" ht="17.25" customHeight="1" outlineLevel="1" x14ac:dyDescent="0.2">
      <c r="A21" s="84"/>
      <c r="B21" s="84"/>
      <c r="C21" s="84"/>
      <c r="D21" s="84"/>
      <c r="E21" s="86"/>
      <c r="F21" s="86"/>
      <c r="G21" s="86"/>
      <c r="H21" s="86"/>
      <c r="I21" s="86"/>
      <c r="J21" s="86"/>
      <c r="K21" s="86"/>
      <c r="L21" s="27"/>
    </row>
    <row r="22" spans="1:12" ht="33" customHeight="1" outlineLevel="1" thickBot="1" x14ac:dyDescent="0.45">
      <c r="A22" s="85"/>
      <c r="B22" s="85"/>
      <c r="C22" s="85"/>
      <c r="D22" s="85"/>
      <c r="E22" s="82" t="str">
        <f>IF(COUNTIF(K25:K54006,"Call"),"Order Total:  "&amp;DOLLAR(SUMIFS(K25:K54006,K25:K54006,"&gt;0",K25:K54006,"&lt;100000000"))&amp;" + Unpriced Items","Order Total:  "&amp;DOLLAR(SUMIFS(K25:K54006,K25:K54006,"&gt;0",K25:K54006,"&lt;100000000")))</f>
        <v>Order Total:  $0.00</v>
      </c>
      <c r="F22" s="82"/>
      <c r="G22" s="82"/>
      <c r="H22" s="82"/>
      <c r="I22" s="82"/>
      <c r="J22" s="82"/>
      <c r="K22" s="82"/>
      <c r="L22" s="22"/>
    </row>
    <row r="23" spans="1:12" ht="34.5" customHeight="1" outlineLevel="1" thickBot="1" x14ac:dyDescent="0.25">
      <c r="A23" s="87" t="s">
        <v>84</v>
      </c>
      <c r="B23" s="88"/>
      <c r="C23" s="88"/>
      <c r="D23" s="88"/>
      <c r="E23" s="88"/>
      <c r="F23" s="88"/>
      <c r="G23" s="88"/>
      <c r="H23" s="88"/>
      <c r="I23" s="88"/>
      <c r="J23" s="88"/>
      <c r="K23" s="89"/>
      <c r="L23" s="22"/>
    </row>
    <row r="24" spans="1:12" s="38" customFormat="1" ht="46.5" customHeight="1" x14ac:dyDescent="0.2">
      <c r="A24" s="78" t="s">
        <v>10</v>
      </c>
      <c r="B24" s="78"/>
      <c r="C24" s="14" t="s">
        <v>3</v>
      </c>
      <c r="D24" s="15" t="s">
        <v>17</v>
      </c>
      <c r="E24" s="16" t="s">
        <v>25</v>
      </c>
      <c r="F24" s="17" t="s">
        <v>18</v>
      </c>
      <c r="G24" s="49" t="s">
        <v>0</v>
      </c>
      <c r="H24" s="34" t="s">
        <v>1</v>
      </c>
      <c r="I24" s="9" t="s">
        <v>28</v>
      </c>
      <c r="J24" s="10" t="s">
        <v>11</v>
      </c>
      <c r="K24" s="10" t="s">
        <v>27</v>
      </c>
      <c r="L24" s="33" t="s">
        <v>77</v>
      </c>
    </row>
    <row r="25" spans="1:12" ht="15.75" x14ac:dyDescent="0.2">
      <c r="A25" s="28" t="str">
        <f>IF(ISBLANK('ICC GRID'!A2),"---",'ICC GRID'!F2)</f>
        <v>Acer buergerianum</v>
      </c>
      <c r="B25" s="29"/>
      <c r="C25" s="30" t="str">
        <f>IF(ISBLANK('ICC GRID'!A2),"---",TRIM('ICC GRID'!A2))</f>
        <v>MP</v>
      </c>
      <c r="D25" s="90">
        <f>IF(ISBLANK('ICC GRID'!A2),"---",'ICC GRID'!E2)</f>
        <v>25</v>
      </c>
      <c r="E25" s="18">
        <f>IF(ISBLANK('ICC GRID'!A2),"---",IF('ICC GRID'!D2=0,"",'ICC GRID'!D2))</f>
        <v>0.8</v>
      </c>
      <c r="F25" s="19">
        <f>IF(ISBLANK('ICC GRID'!A2),"---",IF('ICC GRID'!C2=0,"",'ICC GRID'!C2))</f>
        <v>50</v>
      </c>
      <c r="G25" s="45"/>
      <c r="H25" s="46"/>
      <c r="I25" s="31" t="str">
        <f t="shared" ref="I25" si="0">IF(G25="","",IF(ROUNDUP(G25/D25,0)*D25&lt;&gt;G25,ROUNDUP(G25/D25,0)*D25,G25))</f>
        <v/>
      </c>
      <c r="J25" s="32" t="str">
        <f>IF(ISBLANK('ICC GRID'!A2),"---",IF(G25="","",IF(G25&lt;'ICC GRID'!C2,L25,E25)))</f>
        <v/>
      </c>
      <c r="K25" s="32" t="str">
        <f t="shared" ref="K25" si="1">IF(ISBLANK(G25),"",I25*J25)</f>
        <v/>
      </c>
      <c r="L25" s="18">
        <f>IF(ISBLANK('ICC GRID'!A2),"---",IF('ICC GRID'!B2=0,"",'ICC GRID'!B2))</f>
        <v>1.4</v>
      </c>
    </row>
    <row r="26" spans="1:12" ht="15.75" x14ac:dyDescent="0.2">
      <c r="A26" s="28" t="str">
        <f>IF(ISBLANK('ICC GRID'!A3),"---",'ICC GRID'!F3)</f>
        <v>Acer japonicum 'Green Cascade'</v>
      </c>
      <c r="B26" s="29"/>
      <c r="C26" s="30" t="str">
        <f>IF(ISBLANK('ICC GRID'!A3),"---",TRIM('ICC GRID'!A3))</f>
        <v>#1 3-4' LT BRCH</v>
      </c>
      <c r="D26" s="90">
        <f>IF(ISBLANK('ICC GRID'!A3),"---",'ICC GRID'!E3)</f>
        <v>5</v>
      </c>
      <c r="E26" s="18">
        <f>IF(ISBLANK('ICC GRID'!A3),"---",IF('ICC GRID'!D3=0,"",'ICC GRID'!D3))</f>
        <v>14.5</v>
      </c>
      <c r="F26" s="19">
        <f>IF(ISBLANK('ICC GRID'!A3),"---",IF('ICC GRID'!C3=0,"",'ICC GRID'!C3))</f>
        <v>10</v>
      </c>
      <c r="G26" s="45"/>
      <c r="H26" s="46"/>
      <c r="I26" s="31" t="str">
        <f t="shared" ref="I26:I89" si="2">IF(G26="","",IF(ROUNDUP(G26/D26,0)*D26&lt;&gt;G26,ROUNDUP(G26/D26,0)*D26,G26))</f>
        <v/>
      </c>
      <c r="J26" s="32" t="str">
        <f>IF(ISBLANK('ICC GRID'!A3),"---",IF(G26="","",IF(G26&lt;'ICC GRID'!C3,L26,E26)))</f>
        <v/>
      </c>
      <c r="K26" s="32" t="str">
        <f t="shared" ref="K26:K89" si="3">IF(ISBLANK(G26),"",I26*J26)</f>
        <v/>
      </c>
      <c r="L26" s="18">
        <f>IF(ISBLANK('ICC GRID'!A3),"---",IF('ICC GRID'!B3=0,"",'ICC GRID'!B3))</f>
        <v>22.1</v>
      </c>
    </row>
    <row r="27" spans="1:12" ht="15.75" x14ac:dyDescent="0.2">
      <c r="A27" s="28" t="str">
        <f>IF(ISBLANK('ICC GRID'!A4),"---",'ICC GRID'!F4)</f>
        <v>Acer palmatum</v>
      </c>
      <c r="B27" s="29"/>
      <c r="C27" s="30" t="str">
        <f>IF(ISBLANK('ICC GRID'!A4),"---",TRIM('ICC GRID'!A4))</f>
        <v>MP 1/8"</v>
      </c>
      <c r="D27" s="90">
        <f>IF(ISBLANK('ICC GRID'!A4),"---",'ICC GRID'!E4)</f>
        <v>25</v>
      </c>
      <c r="E27" s="18">
        <f>IF(ISBLANK('ICC GRID'!A4),"---",IF('ICC GRID'!D4=0,"",'ICC GRID'!D4))</f>
        <v>0.75</v>
      </c>
      <c r="F27" s="19">
        <f>IF(ISBLANK('ICC GRID'!A4),"---",IF('ICC GRID'!C4=0,"",'ICC GRID'!C4))</f>
        <v>50</v>
      </c>
      <c r="G27" s="45"/>
      <c r="H27" s="46"/>
      <c r="I27" s="31" t="str">
        <f t="shared" si="2"/>
        <v/>
      </c>
      <c r="J27" s="32" t="str">
        <f>IF(ISBLANK('ICC GRID'!A4),"---",IF(G27="","",IF(G27&lt;'ICC GRID'!C4,L27,E27)))</f>
        <v/>
      </c>
      <c r="K27" s="32" t="str">
        <f t="shared" si="3"/>
        <v/>
      </c>
      <c r="L27" s="18">
        <f>IF(ISBLANK('ICC GRID'!A4),"---",IF('ICC GRID'!B4=0,"",'ICC GRID'!B4))</f>
        <v>1.25</v>
      </c>
    </row>
    <row r="28" spans="1:12" ht="15.75" x14ac:dyDescent="0.2">
      <c r="A28" s="28" t="str">
        <f>IF(ISBLANK('ICC GRID'!A5),"---",'ICC GRID'!F5)</f>
        <v>Acer palmatum</v>
      </c>
      <c r="B28" s="29"/>
      <c r="C28" s="30" t="str">
        <f>IF(ISBLANK('ICC GRID'!A5),"---",TRIM('ICC GRID'!A5))</f>
        <v>MP 3/16"</v>
      </c>
      <c r="D28" s="90">
        <f>IF(ISBLANK('ICC GRID'!A5),"---",'ICC GRID'!E5)</f>
        <v>25</v>
      </c>
      <c r="E28" s="18">
        <f>IF(ISBLANK('ICC GRID'!A5),"---",IF('ICC GRID'!D5=0,"",'ICC GRID'!D5))</f>
        <v>0.9</v>
      </c>
      <c r="F28" s="19">
        <f>IF(ISBLANK('ICC GRID'!A5),"---",IF('ICC GRID'!C5=0,"",'ICC GRID'!C5))</f>
        <v>50</v>
      </c>
      <c r="G28" s="45"/>
      <c r="H28" s="46"/>
      <c r="I28" s="31" t="str">
        <f t="shared" si="2"/>
        <v/>
      </c>
      <c r="J28" s="32" t="str">
        <f>IF(ISBLANK('ICC GRID'!A5),"---",IF(G28="","",IF(G28&lt;'ICC GRID'!C5,L28,E28)))</f>
        <v/>
      </c>
      <c r="K28" s="32" t="str">
        <f t="shared" si="3"/>
        <v/>
      </c>
      <c r="L28" s="18">
        <f>IF(ISBLANK('ICC GRID'!A5),"---",IF('ICC GRID'!B5=0,"",'ICC GRID'!B5))</f>
        <v>1.6</v>
      </c>
    </row>
    <row r="29" spans="1:12" ht="15.75" x14ac:dyDescent="0.2">
      <c r="A29" s="28" t="str">
        <f>IF(ISBLANK('ICC GRID'!A6),"---",'ICC GRID'!F6)</f>
        <v>Acer palmatum 'Bloodgood'</v>
      </c>
      <c r="B29" s="29"/>
      <c r="C29" s="30" t="str">
        <f>IF(ISBLANK('ICC GRID'!A6),"---",TRIM('ICC GRID'!A6))</f>
        <v>#1 2-3' LT BRCH</v>
      </c>
      <c r="D29" s="90">
        <f>IF(ISBLANK('ICC GRID'!A6),"---",'ICC GRID'!E6)</f>
        <v>5</v>
      </c>
      <c r="E29" s="18">
        <f>IF(ISBLANK('ICC GRID'!A6),"---",IF('ICC GRID'!D6=0,"",'ICC GRID'!D6))</f>
        <v>9.5500000000000007</v>
      </c>
      <c r="F29" s="19">
        <f>IF(ISBLANK('ICC GRID'!A6),"---",IF('ICC GRID'!C6=0,"",'ICC GRID'!C6))</f>
        <v>10</v>
      </c>
      <c r="G29" s="45"/>
      <c r="H29" s="46"/>
      <c r="I29" s="31" t="str">
        <f t="shared" si="2"/>
        <v/>
      </c>
      <c r="J29" s="32" t="str">
        <f>IF(ISBLANK('ICC GRID'!A6),"---",IF(G29="","",IF(G29&lt;'ICC GRID'!C6,L29,E29)))</f>
        <v/>
      </c>
      <c r="K29" s="32" t="str">
        <f t="shared" si="3"/>
        <v/>
      </c>
      <c r="L29" s="18">
        <f>IF(ISBLANK('ICC GRID'!A6),"---",IF('ICC GRID'!B6=0,"",'ICC GRID'!B6))</f>
        <v>16.75</v>
      </c>
    </row>
    <row r="30" spans="1:12" ht="15.75" x14ac:dyDescent="0.2">
      <c r="A30" s="28" t="str">
        <f>IF(ISBLANK('ICC GRID'!A7),"---",'ICC GRID'!F7)</f>
        <v>Acer palmatum 'Butterfly'</v>
      </c>
      <c r="B30" s="29"/>
      <c r="C30" s="30" t="str">
        <f>IF(ISBLANK('ICC GRID'!A7),"---",TRIM('ICC GRID'!A7))</f>
        <v>#1 2-3' LT BRCH</v>
      </c>
      <c r="D30" s="90" t="str">
        <f>IF(ISBLANK('ICC GRID'!A7),"---",'ICC GRID'!E7)</f>
        <v>5</v>
      </c>
      <c r="E30" s="18">
        <f>IF(ISBLANK('ICC GRID'!A7),"---",IF('ICC GRID'!D7=0,"",'ICC GRID'!D7))</f>
        <v>9.5500000000000007</v>
      </c>
      <c r="F30" s="19">
        <f>IF(ISBLANK('ICC GRID'!A7),"---",IF('ICC GRID'!C7=0,"",'ICC GRID'!C7))</f>
        <v>10</v>
      </c>
      <c r="G30" s="45"/>
      <c r="H30" s="46"/>
      <c r="I30" s="31" t="str">
        <f t="shared" si="2"/>
        <v/>
      </c>
      <c r="J30" s="32" t="str">
        <f>IF(ISBLANK('ICC GRID'!A7),"---",IF(G30="","",IF(G30&lt;'ICC GRID'!C7,L30,E30)))</f>
        <v/>
      </c>
      <c r="K30" s="32" t="str">
        <f t="shared" si="3"/>
        <v/>
      </c>
      <c r="L30" s="18">
        <f>IF(ISBLANK('ICC GRID'!A7),"---",IF('ICC GRID'!B7=0,"",'ICC GRID'!B7))</f>
        <v>16.875</v>
      </c>
    </row>
    <row r="31" spans="1:12" ht="15.75" x14ac:dyDescent="0.2">
      <c r="A31" s="28" t="str">
        <f>IF(ISBLANK('ICC GRID'!A8),"---",'ICC GRID'!F8)</f>
        <v>Acer palmatum 'Butterfly'</v>
      </c>
      <c r="B31" s="29"/>
      <c r="C31" s="30" t="str">
        <f>IF(ISBLANK('ICC GRID'!A8),"---",TRIM('ICC GRID'!A8))</f>
        <v>#1 3-4' LT BRCH</v>
      </c>
      <c r="D31" s="90" t="str">
        <f>IF(ISBLANK('ICC GRID'!A8),"---",'ICC GRID'!E8)</f>
        <v>5</v>
      </c>
      <c r="E31" s="18">
        <f>IF(ISBLANK('ICC GRID'!A8),"---",IF('ICC GRID'!D8=0,"",'ICC GRID'!D8))</f>
        <v>11.35</v>
      </c>
      <c r="F31" s="19">
        <f>IF(ISBLANK('ICC GRID'!A8),"---",IF('ICC GRID'!C8=0,"",'ICC GRID'!C8))</f>
        <v>10</v>
      </c>
      <c r="G31" s="45"/>
      <c r="H31" s="46"/>
      <c r="I31" s="31" t="str">
        <f t="shared" si="2"/>
        <v/>
      </c>
      <c r="J31" s="32" t="str">
        <f>IF(ISBLANK('ICC GRID'!A8),"---",IF(G31="","",IF(G31&lt;'ICC GRID'!C8,L31,E31)))</f>
        <v/>
      </c>
      <c r="K31" s="32" t="str">
        <f t="shared" si="3"/>
        <v/>
      </c>
      <c r="L31" s="18">
        <f>IF(ISBLANK('ICC GRID'!A8),"---",IF('ICC GRID'!B8=0,"",'ICC GRID'!B8))</f>
        <v>19.899999999999999</v>
      </c>
    </row>
    <row r="32" spans="1:12" ht="15.75" x14ac:dyDescent="0.2">
      <c r="A32" s="28" t="str">
        <f>IF(ISBLANK('ICC GRID'!A9),"---",'ICC GRID'!F9)</f>
        <v>Acer palmatum 'Chishio Improved'</v>
      </c>
      <c r="B32" s="29"/>
      <c r="C32" s="30" t="str">
        <f>IF(ISBLANK('ICC GRID'!A9),"---",TRIM('ICC GRID'!A9))</f>
        <v>#1 3-4' LT BRCH</v>
      </c>
      <c r="D32" s="90" t="str">
        <f>IF(ISBLANK('ICC GRID'!A9),"---",'ICC GRID'!E9)</f>
        <v>5</v>
      </c>
      <c r="E32" s="18">
        <f>IF(ISBLANK('ICC GRID'!A9),"---",IF('ICC GRID'!D9=0,"",'ICC GRID'!D9))</f>
        <v>11.35</v>
      </c>
      <c r="F32" s="19">
        <f>IF(ISBLANK('ICC GRID'!A9),"---",IF('ICC GRID'!C9=0,"",'ICC GRID'!C9))</f>
        <v>10</v>
      </c>
      <c r="G32" s="45"/>
      <c r="H32" s="46"/>
      <c r="I32" s="31" t="str">
        <f t="shared" si="2"/>
        <v/>
      </c>
      <c r="J32" s="32" t="str">
        <f>IF(ISBLANK('ICC GRID'!A9),"---",IF(G32="","",IF(G32&lt;'ICC GRID'!C9,L32,E32)))</f>
        <v/>
      </c>
      <c r="K32" s="32" t="str">
        <f t="shared" si="3"/>
        <v/>
      </c>
      <c r="L32" s="18">
        <f>IF(ISBLANK('ICC GRID'!A9),"---",IF('ICC GRID'!B9=0,"",'ICC GRID'!B9))</f>
        <v>19.899999999999999</v>
      </c>
    </row>
    <row r="33" spans="1:12" ht="15.75" x14ac:dyDescent="0.2">
      <c r="A33" s="28" t="str">
        <f>IF(ISBLANK('ICC GRID'!A10),"---",'ICC GRID'!F10)</f>
        <v>Acer palmatum 'Dissectum' ('Viridis')</v>
      </c>
      <c r="B33" s="29"/>
      <c r="C33" s="30" t="str">
        <f>IF(ISBLANK('ICC GRID'!A10),"---",TRIM('ICC GRID'!A10))</f>
        <v>#1 2-3' LT BRCH</v>
      </c>
      <c r="D33" s="90">
        <f>IF(ISBLANK('ICC GRID'!A10),"---",'ICC GRID'!E10)</f>
        <v>5</v>
      </c>
      <c r="E33" s="18">
        <f>IF(ISBLANK('ICC GRID'!A10),"---",IF('ICC GRID'!D10=0,"",'ICC GRID'!D10))</f>
        <v>11.35</v>
      </c>
      <c r="F33" s="19">
        <f>IF(ISBLANK('ICC GRID'!A10),"---",IF('ICC GRID'!C10=0,"",'ICC GRID'!C10))</f>
        <v>10</v>
      </c>
      <c r="G33" s="45"/>
      <c r="H33" s="46"/>
      <c r="I33" s="31" t="str">
        <f t="shared" si="2"/>
        <v/>
      </c>
      <c r="J33" s="32" t="str">
        <f>IF(ISBLANK('ICC GRID'!A10),"---",IF(G33="","",IF(G33&lt;'ICC GRID'!C10,L33,E33)))</f>
        <v/>
      </c>
      <c r="K33" s="32" t="str">
        <f t="shared" si="3"/>
        <v/>
      </c>
      <c r="L33" s="18">
        <f>IF(ISBLANK('ICC GRID'!A10),"---",IF('ICC GRID'!B10=0,"",'ICC GRID'!B10))</f>
        <v>19.899999999999999</v>
      </c>
    </row>
    <row r="34" spans="1:12" ht="15.75" x14ac:dyDescent="0.2">
      <c r="A34" s="28" t="str">
        <f>IF(ISBLANK('ICC GRID'!A11),"---",'ICC GRID'!F11)</f>
        <v>Acer palmatum 'Dissectum' ('Viridis')</v>
      </c>
      <c r="B34" s="29"/>
      <c r="C34" s="30" t="str">
        <f>IF(ISBLANK('ICC GRID'!A11),"---",TRIM('ICC GRID'!A11))</f>
        <v>#1 3-4' LT BRCH</v>
      </c>
      <c r="D34" s="90">
        <f>IF(ISBLANK('ICC GRID'!A11),"---",'ICC GRID'!E11)</f>
        <v>5</v>
      </c>
      <c r="E34" s="18">
        <f>IF(ISBLANK('ICC GRID'!A11),"---",IF('ICC GRID'!D11=0,"",'ICC GRID'!D11))</f>
        <v>11.35</v>
      </c>
      <c r="F34" s="19">
        <f>IF(ISBLANK('ICC GRID'!A11),"---",IF('ICC GRID'!C11=0,"",'ICC GRID'!C11))</f>
        <v>10</v>
      </c>
      <c r="G34" s="45"/>
      <c r="H34" s="46"/>
      <c r="I34" s="31" t="str">
        <f t="shared" si="2"/>
        <v/>
      </c>
      <c r="J34" s="32" t="str">
        <f>IF(ISBLANK('ICC GRID'!A11),"---",IF(G34="","",IF(G34&lt;'ICC GRID'!C11,L34,E34)))</f>
        <v/>
      </c>
      <c r="K34" s="32" t="str">
        <f t="shared" si="3"/>
        <v/>
      </c>
      <c r="L34" s="18">
        <f>IF(ISBLANK('ICC GRID'!A11),"---",IF('ICC GRID'!B11=0,"",'ICC GRID'!B11))</f>
        <v>19.899999999999999</v>
      </c>
    </row>
    <row r="35" spans="1:12" ht="15.75" x14ac:dyDescent="0.2">
      <c r="A35" s="28" t="str">
        <f>IF(ISBLANK('ICC GRID'!A12),"---",'ICC GRID'!F12)</f>
        <v>Acer palmatum 'Emperor I'</v>
      </c>
      <c r="B35" s="29"/>
      <c r="C35" s="30" t="str">
        <f>IF(ISBLANK('ICC GRID'!A12),"---",TRIM('ICC GRID'!A12))</f>
        <v>#1 2-3' LT BRCH</v>
      </c>
      <c r="D35" s="90">
        <f>IF(ISBLANK('ICC GRID'!A12),"---",'ICC GRID'!E12)</f>
        <v>5</v>
      </c>
      <c r="E35" s="18">
        <f>IF(ISBLANK('ICC GRID'!A12),"---",IF('ICC GRID'!D12=0,"",'ICC GRID'!D12))</f>
        <v>9.5500000000000007</v>
      </c>
      <c r="F35" s="19">
        <f>IF(ISBLANK('ICC GRID'!A12),"---",IF('ICC GRID'!C12=0,"",'ICC GRID'!C12))</f>
        <v>10</v>
      </c>
      <c r="G35" s="45"/>
      <c r="H35" s="46"/>
      <c r="I35" s="31" t="str">
        <f t="shared" si="2"/>
        <v/>
      </c>
      <c r="J35" s="32" t="str">
        <f>IF(ISBLANK('ICC GRID'!A12),"---",IF(G35="","",IF(G35&lt;'ICC GRID'!C12,L35,E35)))</f>
        <v/>
      </c>
      <c r="K35" s="32" t="str">
        <f t="shared" si="3"/>
        <v/>
      </c>
      <c r="L35" s="18">
        <f>IF(ISBLANK('ICC GRID'!A12),"---",IF('ICC GRID'!B12=0,"",'ICC GRID'!B12))</f>
        <v>16.75</v>
      </c>
    </row>
    <row r="36" spans="1:12" ht="15.75" x14ac:dyDescent="0.2">
      <c r="A36" s="28" t="str">
        <f>IF(ISBLANK('ICC GRID'!A13),"---",'ICC GRID'!F13)</f>
        <v>Acer palmatum 'Emperor I'</v>
      </c>
      <c r="B36" s="29"/>
      <c r="C36" s="30" t="str">
        <f>IF(ISBLANK('ICC GRID'!A13),"---",TRIM('ICC GRID'!A13))</f>
        <v>#1 3-4' LT BRCH</v>
      </c>
      <c r="D36" s="90">
        <f>IF(ISBLANK('ICC GRID'!A13),"---",'ICC GRID'!E13)</f>
        <v>5</v>
      </c>
      <c r="E36" s="18">
        <f>IF(ISBLANK('ICC GRID'!A13),"---",IF('ICC GRID'!D13=0,"",'ICC GRID'!D13))</f>
        <v>11.35</v>
      </c>
      <c r="F36" s="19">
        <f>IF(ISBLANK('ICC GRID'!A13),"---",IF('ICC GRID'!C13=0,"",'ICC GRID'!C13))</f>
        <v>10</v>
      </c>
      <c r="G36" s="45"/>
      <c r="H36" s="46"/>
      <c r="I36" s="31" t="str">
        <f t="shared" si="2"/>
        <v/>
      </c>
      <c r="J36" s="32" t="str">
        <f>IF(ISBLANK('ICC GRID'!A13),"---",IF(G36="","",IF(G36&lt;'ICC GRID'!C13,L36,E36)))</f>
        <v/>
      </c>
      <c r="K36" s="32" t="str">
        <f t="shared" si="3"/>
        <v/>
      </c>
      <c r="L36" s="18">
        <f>IF(ISBLANK('ICC GRID'!A13),"---",IF('ICC GRID'!B13=0,"",'ICC GRID'!B13))</f>
        <v>19.899999999999999</v>
      </c>
    </row>
    <row r="37" spans="1:12" ht="15.75" x14ac:dyDescent="0.2">
      <c r="A37" s="28" t="str">
        <f>IF(ISBLANK('ICC GRID'!A14),"---",'ICC GRID'!F14)</f>
        <v>Acer palmatum 'Filigree' (green)</v>
      </c>
      <c r="B37" s="29"/>
      <c r="C37" s="30" t="str">
        <f>IF(ISBLANK('ICC GRID'!A14),"---",TRIM('ICC GRID'!A14))</f>
        <v>#1 3-4 LT BRCH</v>
      </c>
      <c r="D37" s="90" t="str">
        <f>IF(ISBLANK('ICC GRID'!A14),"---",'ICC GRID'!E14)</f>
        <v>5</v>
      </c>
      <c r="E37" s="18">
        <f>IF(ISBLANK('ICC GRID'!A14),"---",IF('ICC GRID'!D14=0,"",'ICC GRID'!D14))</f>
        <v>11.35</v>
      </c>
      <c r="F37" s="19">
        <f>IF(ISBLANK('ICC GRID'!A14),"---",IF('ICC GRID'!C14=0,"",'ICC GRID'!C14))</f>
        <v>10</v>
      </c>
      <c r="G37" s="45"/>
      <c r="H37" s="46"/>
      <c r="I37" s="31" t="str">
        <f t="shared" si="2"/>
        <v/>
      </c>
      <c r="J37" s="32" t="str">
        <f>IF(ISBLANK('ICC GRID'!A14),"---",IF(G37="","",IF(G37&lt;'ICC GRID'!C14,L37,E37)))</f>
        <v/>
      </c>
      <c r="K37" s="32" t="str">
        <f t="shared" si="3"/>
        <v/>
      </c>
      <c r="L37" s="18">
        <f>IF(ISBLANK('ICC GRID'!A14),"---",IF('ICC GRID'!B14=0,"",'ICC GRID'!B14))</f>
        <v>19.899999999999999</v>
      </c>
    </row>
    <row r="38" spans="1:12" ht="15.75" x14ac:dyDescent="0.2">
      <c r="A38" s="28" t="str">
        <f>IF(ISBLANK('ICC GRID'!A15),"---",'ICC GRID'!F15)</f>
        <v>Acer palmatum 'Fireglow'</v>
      </c>
      <c r="B38" s="29"/>
      <c r="C38" s="30" t="str">
        <f>IF(ISBLANK('ICC GRID'!A15),"---",TRIM('ICC GRID'!A15))</f>
        <v>#1 3-4 LT BRCH</v>
      </c>
      <c r="D38" s="90" t="str">
        <f>IF(ISBLANK('ICC GRID'!A15),"---",'ICC GRID'!E15)</f>
        <v>5</v>
      </c>
      <c r="E38" s="18">
        <f>IF(ISBLANK('ICC GRID'!A15),"---",IF('ICC GRID'!D15=0,"",'ICC GRID'!D15))</f>
        <v>11.35</v>
      </c>
      <c r="F38" s="19">
        <f>IF(ISBLANK('ICC GRID'!A15),"---",IF('ICC GRID'!C15=0,"",'ICC GRID'!C15))</f>
        <v>10</v>
      </c>
      <c r="G38" s="45"/>
      <c r="H38" s="46"/>
      <c r="I38" s="31" t="str">
        <f t="shared" si="2"/>
        <v/>
      </c>
      <c r="J38" s="32" t="str">
        <f>IF(ISBLANK('ICC GRID'!A15),"---",IF(G38="","",IF(G38&lt;'ICC GRID'!C15,L38,E38)))</f>
        <v/>
      </c>
      <c r="K38" s="32" t="str">
        <f t="shared" si="3"/>
        <v/>
      </c>
      <c r="L38" s="18">
        <f>IF(ISBLANK('ICC GRID'!A15),"---",IF('ICC GRID'!B15=0,"",'ICC GRID'!B15))</f>
        <v>19.899999999999999</v>
      </c>
    </row>
    <row r="39" spans="1:12" ht="15.75" x14ac:dyDescent="0.2">
      <c r="A39" s="28" t="str">
        <f>IF(ISBLANK('ICC GRID'!A16),"---",'ICC GRID'!F16)</f>
        <v>Acer palmatum 'Hogyoku'</v>
      </c>
      <c r="B39" s="29"/>
      <c r="C39" s="30" t="str">
        <f>IF(ISBLANK('ICC GRID'!A16),"---",TRIM('ICC GRID'!A16))</f>
        <v>#1 3-4 LT BRCH</v>
      </c>
      <c r="D39" s="90" t="str">
        <f>IF(ISBLANK('ICC GRID'!A16),"---",'ICC GRID'!E16)</f>
        <v>5</v>
      </c>
      <c r="E39" s="18">
        <f>IF(ISBLANK('ICC GRID'!A16),"---",IF('ICC GRID'!D16=0,"",'ICC GRID'!D16))</f>
        <v>11.35</v>
      </c>
      <c r="F39" s="19">
        <f>IF(ISBLANK('ICC GRID'!A16),"---",IF('ICC GRID'!C16=0,"",'ICC GRID'!C16))</f>
        <v>10</v>
      </c>
      <c r="G39" s="45"/>
      <c r="H39" s="46"/>
      <c r="I39" s="31" t="str">
        <f t="shared" si="2"/>
        <v/>
      </c>
      <c r="J39" s="32" t="str">
        <f>IF(ISBLANK('ICC GRID'!A16),"---",IF(G39="","",IF(G39&lt;'ICC GRID'!C16,L39,E39)))</f>
        <v/>
      </c>
      <c r="K39" s="32" t="str">
        <f t="shared" si="3"/>
        <v/>
      </c>
      <c r="L39" s="18">
        <f>IF(ISBLANK('ICC GRID'!A16),"---",IF('ICC GRID'!B16=0,"",'ICC GRID'!B16))</f>
        <v>19.899999999999999</v>
      </c>
    </row>
    <row r="40" spans="1:12" ht="15.75" x14ac:dyDescent="0.2">
      <c r="A40" s="28" t="str">
        <f>IF(ISBLANK('ICC GRID'!A17),"---",'ICC GRID'!F17)</f>
        <v>Acer palmatum 'Hubbs Red Willow'</v>
      </c>
      <c r="B40" s="29"/>
      <c r="C40" s="30" t="str">
        <f>IF(ISBLANK('ICC GRID'!A17),"---",TRIM('ICC GRID'!A17))</f>
        <v>#1 3-4 LT BRCH</v>
      </c>
      <c r="D40" s="90" t="str">
        <f>IF(ISBLANK('ICC GRID'!A17),"---",'ICC GRID'!E17)</f>
        <v>5</v>
      </c>
      <c r="E40" s="18">
        <f>IF(ISBLANK('ICC GRID'!A17),"---",IF('ICC GRID'!D17=0,"",'ICC GRID'!D17))</f>
        <v>11.35</v>
      </c>
      <c r="F40" s="19">
        <f>IF(ISBLANK('ICC GRID'!A17),"---",IF('ICC GRID'!C17=0,"",'ICC GRID'!C17))</f>
        <v>10</v>
      </c>
      <c r="G40" s="45"/>
      <c r="H40" s="46"/>
      <c r="I40" s="31" t="str">
        <f t="shared" si="2"/>
        <v/>
      </c>
      <c r="J40" s="32" t="str">
        <f>IF(ISBLANK('ICC GRID'!A17),"---",IF(G40="","",IF(G40&lt;'ICC GRID'!C17,L40,E40)))</f>
        <v/>
      </c>
      <c r="K40" s="32" t="str">
        <f t="shared" si="3"/>
        <v/>
      </c>
      <c r="L40" s="18">
        <f>IF(ISBLANK('ICC GRID'!A17),"---",IF('ICC GRID'!B17=0,"",'ICC GRID'!B17))</f>
        <v>19.899999999999999</v>
      </c>
    </row>
    <row r="41" spans="1:12" ht="15.75" x14ac:dyDescent="0.2">
      <c r="A41" s="28" t="str">
        <f>IF(ISBLANK('ICC GRID'!A18),"---",'ICC GRID'!F18)</f>
        <v>Acer palmatum 'Inaba shidare'</v>
      </c>
      <c r="B41" s="29"/>
      <c r="C41" s="30" t="str">
        <f>IF(ISBLANK('ICC GRID'!A18),"---",TRIM('ICC GRID'!A18))</f>
        <v>#1 1-2' LT BRCH</v>
      </c>
      <c r="D41" s="90">
        <f>IF(ISBLANK('ICC GRID'!A18),"---",'ICC GRID'!E18)</f>
        <v>5</v>
      </c>
      <c r="E41" s="18">
        <f>IF(ISBLANK('ICC GRID'!A18),"---",IF('ICC GRID'!D18=0,"",'ICC GRID'!D18))</f>
        <v>7.9</v>
      </c>
      <c r="F41" s="19">
        <f>IF(ISBLANK('ICC GRID'!A18),"---",IF('ICC GRID'!C18=0,"",'ICC GRID'!C18))</f>
        <v>10</v>
      </c>
      <c r="G41" s="45"/>
      <c r="H41" s="46"/>
      <c r="I41" s="31" t="str">
        <f t="shared" si="2"/>
        <v/>
      </c>
      <c r="J41" s="32" t="str">
        <f>IF(ISBLANK('ICC GRID'!A18),"---",IF(G41="","",IF(G41&lt;'ICC GRID'!C18,L41,E41)))</f>
        <v/>
      </c>
      <c r="K41" s="32" t="str">
        <f t="shared" si="3"/>
        <v/>
      </c>
      <c r="L41" s="18">
        <f>IF(ISBLANK('ICC GRID'!A18),"---",IF('ICC GRID'!B18=0,"",'ICC GRID'!B18))</f>
        <v>13.85</v>
      </c>
    </row>
    <row r="42" spans="1:12" ht="15.75" x14ac:dyDescent="0.2">
      <c r="A42" s="28" t="str">
        <f>IF(ISBLANK('ICC GRID'!A19),"---",'ICC GRID'!F19)</f>
        <v>Acer palmatum 'Inaba shidare'</v>
      </c>
      <c r="B42" s="29"/>
      <c r="C42" s="30" t="str">
        <f>IF(ISBLANK('ICC GRID'!A19),"---",TRIM('ICC GRID'!A19))</f>
        <v>#1 3-4 LT BRCH</v>
      </c>
      <c r="D42" s="90" t="str">
        <f>IF(ISBLANK('ICC GRID'!A19),"---",'ICC GRID'!E19)</f>
        <v>5</v>
      </c>
      <c r="E42" s="18">
        <f>IF(ISBLANK('ICC GRID'!A19),"---",IF('ICC GRID'!D19=0,"",'ICC GRID'!D19))</f>
        <v>11.35</v>
      </c>
      <c r="F42" s="19">
        <f>IF(ISBLANK('ICC GRID'!A19),"---",IF('ICC GRID'!C19=0,"",'ICC GRID'!C19))</f>
        <v>10</v>
      </c>
      <c r="G42" s="45"/>
      <c r="H42" s="46"/>
      <c r="I42" s="31" t="str">
        <f t="shared" si="2"/>
        <v/>
      </c>
      <c r="J42" s="32" t="str">
        <f>IF(ISBLANK('ICC GRID'!A19),"---",IF(G42="","",IF(G42&lt;'ICC GRID'!C19,L42,E42)))</f>
        <v/>
      </c>
      <c r="K42" s="32" t="str">
        <f t="shared" si="3"/>
        <v/>
      </c>
      <c r="L42" s="18">
        <f>IF(ISBLANK('ICC GRID'!A19),"---",IF('ICC GRID'!B19=0,"",'ICC GRID'!B19))</f>
        <v>19.899999999999999</v>
      </c>
    </row>
    <row r="43" spans="1:12" ht="15.75" x14ac:dyDescent="0.2">
      <c r="A43" s="28" t="str">
        <f>IF(ISBLANK('ICC GRID'!A20),"---",'ICC GRID'!F20)</f>
        <v>Acer palmatum 'Karasu gawa'</v>
      </c>
      <c r="B43" s="29"/>
      <c r="C43" s="30" t="str">
        <f>IF(ISBLANK('ICC GRID'!A20),"---",TRIM('ICC GRID'!A20))</f>
        <v>#1 3-4' LT BRCH</v>
      </c>
      <c r="D43" s="90" t="str">
        <f>IF(ISBLANK('ICC GRID'!A20),"---",'ICC GRID'!E20)</f>
        <v>5</v>
      </c>
      <c r="E43" s="18">
        <f>IF(ISBLANK('ICC GRID'!A20),"---",IF('ICC GRID'!D20=0,"",'ICC GRID'!D20))</f>
        <v>19.100000000000001</v>
      </c>
      <c r="F43" s="19">
        <f>IF(ISBLANK('ICC GRID'!A20),"---",IF('ICC GRID'!C20=0,"",'ICC GRID'!C20))</f>
        <v>10</v>
      </c>
      <c r="G43" s="45"/>
      <c r="H43" s="46"/>
      <c r="I43" s="31" t="str">
        <f t="shared" si="2"/>
        <v/>
      </c>
      <c r="J43" s="32" t="str">
        <f>IF(ISBLANK('ICC GRID'!A20),"---",IF(G43="","",IF(G43&lt;'ICC GRID'!C20,L43,E43)))</f>
        <v/>
      </c>
      <c r="K43" s="32" t="str">
        <f t="shared" si="3"/>
        <v/>
      </c>
      <c r="L43" s="18">
        <f>IF(ISBLANK('ICC GRID'!A20),"---",IF('ICC GRID'!B20=0,"",'ICC GRID'!B20))</f>
        <v>33.450000000000003</v>
      </c>
    </row>
    <row r="44" spans="1:12" ht="15.75" x14ac:dyDescent="0.2">
      <c r="A44" s="28" t="str">
        <f>IF(ISBLANK('ICC GRID'!A21),"---",'ICC GRID'!F21)</f>
        <v>Acer palmatum 'Kasagi yama'</v>
      </c>
      <c r="B44" s="29"/>
      <c r="C44" s="30" t="str">
        <f>IF(ISBLANK('ICC GRID'!A21),"---",TRIM('ICC GRID'!A21))</f>
        <v>#1 3-4' LT BRCH</v>
      </c>
      <c r="D44" s="90" t="str">
        <f>IF(ISBLANK('ICC GRID'!A21),"---",'ICC GRID'!E21)</f>
        <v>5</v>
      </c>
      <c r="E44" s="18">
        <f>IF(ISBLANK('ICC GRID'!A21),"---",IF('ICC GRID'!D21=0,"",'ICC GRID'!D21))</f>
        <v>11.3</v>
      </c>
      <c r="F44" s="19">
        <f>IF(ISBLANK('ICC GRID'!A21),"---",IF('ICC GRID'!C21=0,"",'ICC GRID'!C21))</f>
        <v>10</v>
      </c>
      <c r="G44" s="45"/>
      <c r="H44" s="46"/>
      <c r="I44" s="31" t="str">
        <f t="shared" si="2"/>
        <v/>
      </c>
      <c r="J44" s="32" t="str">
        <f>IF(ISBLANK('ICC GRID'!A21),"---",IF(G44="","",IF(G44&lt;'ICC GRID'!C21,L44,E44)))</f>
        <v/>
      </c>
      <c r="K44" s="32" t="str">
        <f t="shared" si="3"/>
        <v/>
      </c>
      <c r="L44" s="18">
        <f>IF(ISBLANK('ICC GRID'!A21),"---",IF('ICC GRID'!B21=0,"",'ICC GRID'!B21))</f>
        <v>19.899999999999999</v>
      </c>
    </row>
    <row r="45" spans="1:12" ht="15.75" x14ac:dyDescent="0.2">
      <c r="A45" s="28" t="str">
        <f>IF(ISBLANK('ICC GRID'!A22),"---",'ICC GRID'!F22)</f>
        <v>Acer palmatum 'Mikawa yatsubusa'</v>
      </c>
      <c r="B45" s="29"/>
      <c r="C45" s="30" t="str">
        <f>IF(ISBLANK('ICC GRID'!A22),"---",TRIM('ICC GRID'!A22))</f>
        <v>#1 1-2' WHIP</v>
      </c>
      <c r="D45" s="90">
        <f>IF(ISBLANK('ICC GRID'!A22),"---",'ICC GRID'!E22)</f>
        <v>5</v>
      </c>
      <c r="E45" s="18">
        <f>IF(ISBLANK('ICC GRID'!A22),"---",IF('ICC GRID'!D22=0,"",'ICC GRID'!D22))</f>
        <v>17.850000000000001</v>
      </c>
      <c r="F45" s="19">
        <f>IF(ISBLANK('ICC GRID'!A22),"---",IF('ICC GRID'!C22=0,"",'ICC GRID'!C22))</f>
        <v>10</v>
      </c>
      <c r="G45" s="45"/>
      <c r="H45" s="46"/>
      <c r="I45" s="31" t="str">
        <f t="shared" si="2"/>
        <v/>
      </c>
      <c r="J45" s="32" t="str">
        <f>IF(ISBLANK('ICC GRID'!A22),"---",IF(G45="","",IF(G45&lt;'ICC GRID'!C22,L45,E45)))</f>
        <v/>
      </c>
      <c r="K45" s="32" t="str">
        <f t="shared" si="3"/>
        <v/>
      </c>
      <c r="L45" s="18">
        <f>IF(ISBLANK('ICC GRID'!A22),"---",IF('ICC GRID'!B22=0,"",'ICC GRID'!B22))</f>
        <v>31.25</v>
      </c>
    </row>
    <row r="46" spans="1:12" ht="15.75" x14ac:dyDescent="0.2">
      <c r="A46" s="28" t="str">
        <f>IF(ISBLANK('ICC GRID'!A23),"---",'ICC GRID'!F23)</f>
        <v>Acer palmatum 'Red Filigree Lace'</v>
      </c>
      <c r="B46" s="29"/>
      <c r="C46" s="30" t="str">
        <f>IF(ISBLANK('ICC GRID'!A23),"---",TRIM('ICC GRID'!A23))</f>
        <v>#1 3-4' LT BRCH</v>
      </c>
      <c r="D46" s="90" t="str">
        <f>IF(ISBLANK('ICC GRID'!A23),"---",'ICC GRID'!E23)</f>
        <v>5</v>
      </c>
      <c r="E46" s="18">
        <f>IF(ISBLANK('ICC GRID'!A23),"---",IF('ICC GRID'!D23=0,"",'ICC GRID'!D23))</f>
        <v>19.100000000000001</v>
      </c>
      <c r="F46" s="19">
        <f>IF(ISBLANK('ICC GRID'!A23),"---",IF('ICC GRID'!C23=0,"",'ICC GRID'!C23))</f>
        <v>10</v>
      </c>
      <c r="G46" s="45"/>
      <c r="H46" s="46"/>
      <c r="I46" s="31" t="str">
        <f t="shared" si="2"/>
        <v/>
      </c>
      <c r="J46" s="32" t="str">
        <f>IF(ISBLANK('ICC GRID'!A23),"---",IF(G46="","",IF(G46&lt;'ICC GRID'!C23,L46,E46)))</f>
        <v/>
      </c>
      <c r="K46" s="32" t="str">
        <f t="shared" si="3"/>
        <v/>
      </c>
      <c r="L46" s="18">
        <f>IF(ISBLANK('ICC GRID'!A23),"---",IF('ICC GRID'!B23=0,"",'ICC GRID'!B23))</f>
        <v>33.450000000000003</v>
      </c>
    </row>
    <row r="47" spans="1:12" ht="15.75" x14ac:dyDescent="0.2">
      <c r="A47" s="28" t="str">
        <f>IF(ISBLANK('ICC GRID'!A24),"---",'ICC GRID'!F24)</f>
        <v>Acer palmatum 'Red Pygmy'</v>
      </c>
      <c r="B47" s="29"/>
      <c r="C47" s="30" t="str">
        <f>IF(ISBLANK('ICC GRID'!A24),"---",TRIM('ICC GRID'!A24))</f>
        <v>#1 3-4' LT BRCH</v>
      </c>
      <c r="D47" s="90" t="str">
        <f>IF(ISBLANK('ICC GRID'!A24),"---",'ICC GRID'!E24)</f>
        <v>5</v>
      </c>
      <c r="E47" s="18">
        <f>IF(ISBLANK('ICC GRID'!A24),"---",IF('ICC GRID'!D24=0,"",'ICC GRID'!D24))</f>
        <v>19.100000000000001</v>
      </c>
      <c r="F47" s="19">
        <f>IF(ISBLANK('ICC GRID'!A24),"---",IF('ICC GRID'!C24=0,"",'ICC GRID'!C24))</f>
        <v>10</v>
      </c>
      <c r="G47" s="45"/>
      <c r="H47" s="46"/>
      <c r="I47" s="31" t="str">
        <f t="shared" si="2"/>
        <v/>
      </c>
      <c r="J47" s="32" t="str">
        <f>IF(ISBLANK('ICC GRID'!A24),"---",IF(G47="","",IF(G47&lt;'ICC GRID'!C24,L47,E47)))</f>
        <v/>
      </c>
      <c r="K47" s="32" t="str">
        <f t="shared" si="3"/>
        <v/>
      </c>
      <c r="L47" s="18">
        <f>IF(ISBLANK('ICC GRID'!A24),"---",IF('ICC GRID'!B24=0,"",'ICC GRID'!B24))</f>
        <v>33.450000000000003</v>
      </c>
    </row>
    <row r="48" spans="1:12" ht="15.75" x14ac:dyDescent="0.2">
      <c r="A48" s="28" t="str">
        <f>IF(ISBLANK('ICC GRID'!A25),"---",'ICC GRID'!F25)</f>
        <v>Acer palmatum 'Sango kaku'</v>
      </c>
      <c r="B48" s="29"/>
      <c r="C48" s="30" t="str">
        <f>IF(ISBLANK('ICC GRID'!A25),"---",TRIM('ICC GRID'!A25))</f>
        <v>#1 3-4' LT BRCH</v>
      </c>
      <c r="D48" s="90">
        <f>IF(ISBLANK('ICC GRID'!A25),"---",'ICC GRID'!E25)</f>
        <v>5</v>
      </c>
      <c r="E48" s="18">
        <f>IF(ISBLANK('ICC GRID'!A25),"---",IF('ICC GRID'!D25=0,"",'ICC GRID'!D25))</f>
        <v>15.5</v>
      </c>
      <c r="F48" s="19">
        <f>IF(ISBLANK('ICC GRID'!A25),"---",IF('ICC GRID'!C25=0,"",'ICC GRID'!C25))</f>
        <v>10</v>
      </c>
      <c r="G48" s="45"/>
      <c r="H48" s="46"/>
      <c r="I48" s="31" t="str">
        <f t="shared" si="2"/>
        <v/>
      </c>
      <c r="J48" s="32" t="str">
        <f>IF(ISBLANK('ICC GRID'!A25),"---",IF(G48="","",IF(G48&lt;'ICC GRID'!C25,L48,E48)))</f>
        <v/>
      </c>
      <c r="K48" s="32" t="str">
        <f t="shared" si="3"/>
        <v/>
      </c>
      <c r="L48" s="18">
        <f>IF(ISBLANK('ICC GRID'!A25),"---",IF('ICC GRID'!B25=0,"",'ICC GRID'!B25))</f>
        <v>24.6</v>
      </c>
    </row>
    <row r="49" spans="1:12" ht="15.75" x14ac:dyDescent="0.2">
      <c r="A49" s="28" t="str">
        <f>IF(ISBLANK('ICC GRID'!A26),"---",'ICC GRID'!F26)</f>
        <v>Acer palmatum 'Shaina'</v>
      </c>
      <c r="B49" s="29"/>
      <c r="C49" s="30" t="str">
        <f>IF(ISBLANK('ICC GRID'!A26),"---",TRIM('ICC GRID'!A26))</f>
        <v>#1 2-3' LT BRCH</v>
      </c>
      <c r="D49" s="90">
        <f>IF(ISBLANK('ICC GRID'!A26),"---",'ICC GRID'!E26)</f>
        <v>5</v>
      </c>
      <c r="E49" s="18">
        <f>IF(ISBLANK('ICC GRID'!A26),"---",IF('ICC GRID'!D26=0,"",'ICC GRID'!D26))</f>
        <v>13.3</v>
      </c>
      <c r="F49" s="19">
        <f>IF(ISBLANK('ICC GRID'!A26),"---",IF('ICC GRID'!C26=0,"",'ICC GRID'!C26))</f>
        <v>10</v>
      </c>
      <c r="G49" s="45"/>
      <c r="H49" s="46"/>
      <c r="I49" s="31" t="str">
        <f t="shared" si="2"/>
        <v/>
      </c>
      <c r="J49" s="32" t="str">
        <f>IF(ISBLANK('ICC GRID'!A26),"---",IF(G49="","",IF(G49&lt;'ICC GRID'!C26,L49,E49)))</f>
        <v/>
      </c>
      <c r="K49" s="32" t="str">
        <f t="shared" si="3"/>
        <v/>
      </c>
      <c r="L49" s="18">
        <f>IF(ISBLANK('ICC GRID'!A26),"---",IF('ICC GRID'!B26=0,"",'ICC GRID'!B26))</f>
        <v>22.15</v>
      </c>
    </row>
    <row r="50" spans="1:12" ht="15.75" x14ac:dyDescent="0.2">
      <c r="A50" s="28" t="str">
        <f>IF(ISBLANK('ICC GRID'!A27),"---",'ICC GRID'!F27)</f>
        <v>Acer palmatum 'Shaina'</v>
      </c>
      <c r="B50" s="29"/>
      <c r="C50" s="30" t="str">
        <f>IF(ISBLANK('ICC GRID'!A27),"---",TRIM('ICC GRID'!A27))</f>
        <v>#1 3-4' LT BRCH</v>
      </c>
      <c r="D50" s="90">
        <f>IF(ISBLANK('ICC GRID'!A27),"---",'ICC GRID'!E27)</f>
        <v>5</v>
      </c>
      <c r="E50" s="18">
        <f>IF(ISBLANK('ICC GRID'!A27),"---",IF('ICC GRID'!D27=0,"",'ICC GRID'!D27))</f>
        <v>15.65</v>
      </c>
      <c r="F50" s="19">
        <f>IF(ISBLANK('ICC GRID'!A27),"---",IF('ICC GRID'!C27=0,"",'ICC GRID'!C27))</f>
        <v>10</v>
      </c>
      <c r="G50" s="45"/>
      <c r="H50" s="46"/>
      <c r="I50" s="31" t="str">
        <f t="shared" si="2"/>
        <v/>
      </c>
      <c r="J50" s="32" t="str">
        <f>IF(ISBLANK('ICC GRID'!A27),"---",IF(G50="","",IF(G50&lt;'ICC GRID'!C27,L50,E50)))</f>
        <v/>
      </c>
      <c r="K50" s="32" t="str">
        <f t="shared" si="3"/>
        <v/>
      </c>
      <c r="L50" s="18">
        <f>IF(ISBLANK('ICC GRID'!A27),"---",IF('ICC GRID'!B27=0,"",'ICC GRID'!B27))</f>
        <v>27.6</v>
      </c>
    </row>
    <row r="51" spans="1:12" ht="15.75" x14ac:dyDescent="0.2">
      <c r="A51" s="28" t="str">
        <f>IF(ISBLANK('ICC GRID'!A28),"---",'ICC GRID'!F28)</f>
        <v>Acer palmatum 'Shishigashira'</v>
      </c>
      <c r="B51" s="29"/>
      <c r="C51" s="30" t="str">
        <f>IF(ISBLANK('ICC GRID'!A28),"---",TRIM('ICC GRID'!A28))</f>
        <v>#1 1-2' WHIP</v>
      </c>
      <c r="D51" s="90">
        <f>IF(ISBLANK('ICC GRID'!A28),"---",'ICC GRID'!E28)</f>
        <v>5</v>
      </c>
      <c r="E51" s="18">
        <f>IF(ISBLANK('ICC GRID'!A28),"---",IF('ICC GRID'!D28=0,"",'ICC GRID'!D28))</f>
        <v>17.850000000000001</v>
      </c>
      <c r="F51" s="19">
        <f>IF(ISBLANK('ICC GRID'!A28),"---",IF('ICC GRID'!C28=0,"",'ICC GRID'!C28))</f>
        <v>10</v>
      </c>
      <c r="G51" s="45"/>
      <c r="H51" s="46"/>
      <c r="I51" s="31" t="str">
        <f t="shared" si="2"/>
        <v/>
      </c>
      <c r="J51" s="32" t="str">
        <f>IF(ISBLANK('ICC GRID'!A28),"---",IF(G51="","",IF(G51&lt;'ICC GRID'!C28,L51,E51)))</f>
        <v/>
      </c>
      <c r="K51" s="32" t="str">
        <f t="shared" si="3"/>
        <v/>
      </c>
      <c r="L51" s="18">
        <f>IF(ISBLANK('ICC GRID'!A28),"---",IF('ICC GRID'!B28=0,"",'ICC GRID'!B28))</f>
        <v>31.25</v>
      </c>
    </row>
    <row r="52" spans="1:12" ht="15.75" x14ac:dyDescent="0.2">
      <c r="A52" s="28" t="str">
        <f>IF(ISBLANK('ICC GRID'!A29),"---",'ICC GRID'!F29)</f>
        <v>Acer palmatum 'Tamuke yama'</v>
      </c>
      <c r="B52" s="29"/>
      <c r="C52" s="30" t="str">
        <f>IF(ISBLANK('ICC GRID'!A29),"---",TRIM('ICC GRID'!A29))</f>
        <v>#1 3-4' LT BRCH</v>
      </c>
      <c r="D52" s="90">
        <f>IF(ISBLANK('ICC GRID'!A29),"---",'ICC GRID'!E29)</f>
        <v>5</v>
      </c>
      <c r="E52" s="18">
        <f>IF(ISBLANK('ICC GRID'!A29),"---",IF('ICC GRID'!D29=0,"",'ICC GRID'!D29))</f>
        <v>11.35</v>
      </c>
      <c r="F52" s="19">
        <f>IF(ISBLANK('ICC GRID'!A29),"---",IF('ICC GRID'!C29=0,"",'ICC GRID'!C29))</f>
        <v>10</v>
      </c>
      <c r="G52" s="45"/>
      <c r="H52" s="46"/>
      <c r="I52" s="31" t="str">
        <f t="shared" si="2"/>
        <v/>
      </c>
      <c r="J52" s="32" t="str">
        <f>IF(ISBLANK('ICC GRID'!A29),"---",IF(G52="","",IF(G52&lt;'ICC GRID'!C29,L52,E52)))</f>
        <v/>
      </c>
      <c r="K52" s="32" t="str">
        <f t="shared" si="3"/>
        <v/>
      </c>
      <c r="L52" s="18">
        <f>IF(ISBLANK('ICC GRID'!A29),"---",IF('ICC GRID'!B29=0,"",'ICC GRID'!B29))</f>
        <v>19.899999999999999</v>
      </c>
    </row>
    <row r="53" spans="1:12" ht="15.75" x14ac:dyDescent="0.2">
      <c r="A53" s="28" t="str">
        <f>IF(ISBLANK('ICC GRID'!A30),"---",'ICC GRID'!F30)</f>
        <v>Acer palmatum Dragon Tears™</v>
      </c>
      <c r="B53" s="29"/>
      <c r="C53" s="30" t="str">
        <f>IF(ISBLANK('ICC GRID'!A30),"---",TRIM('ICC GRID'!A30))</f>
        <v>#1 3-4' LT BRCH</v>
      </c>
      <c r="D53" s="90">
        <f>IF(ISBLANK('ICC GRID'!A30),"---",'ICC GRID'!E30)</f>
        <v>5</v>
      </c>
      <c r="E53" s="18">
        <f>IF(ISBLANK('ICC GRID'!A30),"---",IF('ICC GRID'!D30=0,"",'ICC GRID'!D30))</f>
        <v>20.350000000000001</v>
      </c>
      <c r="F53" s="19">
        <f>IF(ISBLANK('ICC GRID'!A30),"---",IF('ICC GRID'!C30=0,"",'ICC GRID'!C30))</f>
        <v>10</v>
      </c>
      <c r="G53" s="45"/>
      <c r="H53" s="46"/>
      <c r="I53" s="31" t="str">
        <f t="shared" si="2"/>
        <v/>
      </c>
      <c r="J53" s="32" t="str">
        <f>IF(ISBLANK('ICC GRID'!A30),"---",IF(G53="","",IF(G53&lt;'ICC GRID'!C30,L53,E53)))</f>
        <v/>
      </c>
      <c r="K53" s="32" t="str">
        <f t="shared" si="3"/>
        <v/>
      </c>
      <c r="L53" s="18">
        <f>IF(ISBLANK('ICC GRID'!A30),"---",IF('ICC GRID'!B30=0,"",'ICC GRID'!B30))</f>
        <v>34.700000000000003</v>
      </c>
    </row>
    <row r="54" spans="1:12" ht="15.75" x14ac:dyDescent="0.2">
      <c r="A54" s="28" t="str">
        <f>IF(ISBLANK('ICC GRID'!A31),"---",'ICC GRID'!F31)</f>
        <v>Acer palmatum var. atropurpureum</v>
      </c>
      <c r="B54" s="29"/>
      <c r="C54" s="30" t="str">
        <f>IF(ISBLANK('ICC GRID'!A31),"---",TRIM('ICC GRID'!A31))</f>
        <v>LP 1-2'</v>
      </c>
      <c r="D54" s="90">
        <f>IF(ISBLANK('ICC GRID'!A31),"---",'ICC GRID'!E31)</f>
        <v>10</v>
      </c>
      <c r="E54" s="18">
        <f>IF(ISBLANK('ICC GRID'!A31),"---",IF('ICC GRID'!D31=0,"",'ICC GRID'!D31))</f>
        <v>2.9</v>
      </c>
      <c r="F54" s="19">
        <f>IF(ISBLANK('ICC GRID'!A31),"---",IF('ICC GRID'!C31=0,"",'ICC GRID'!C31))</f>
        <v>50</v>
      </c>
      <c r="G54" s="45"/>
      <c r="H54" s="46"/>
      <c r="I54" s="31" t="str">
        <f t="shared" si="2"/>
        <v/>
      </c>
      <c r="J54" s="32" t="str">
        <f>IF(ISBLANK('ICC GRID'!A31),"---",IF(G54="","",IF(G54&lt;'ICC GRID'!C31,L54,E54)))</f>
        <v/>
      </c>
      <c r="K54" s="32" t="str">
        <f t="shared" si="3"/>
        <v/>
      </c>
      <c r="L54" s="18">
        <f>IF(ISBLANK('ICC GRID'!A31),"---",IF('ICC GRID'!B31=0,"",'ICC GRID'!B31))</f>
        <v>5.0999999999999996</v>
      </c>
    </row>
    <row r="55" spans="1:12" ht="15.75" x14ac:dyDescent="0.2">
      <c r="A55" s="28" t="str">
        <f>IF(ISBLANK('ICC GRID'!A32),"---",'ICC GRID'!F32)</f>
        <v>Acer palmatum var. atropurpureum</v>
      </c>
      <c r="B55" s="29"/>
      <c r="C55" s="30" t="str">
        <f>IF(ISBLANK('ICC GRID'!A32),"---",TRIM('ICC GRID'!A32))</f>
        <v>LP 2-3'</v>
      </c>
      <c r="D55" s="90" t="str">
        <f>IF(ISBLANK('ICC GRID'!A32),"---",'ICC GRID'!E32)</f>
        <v>10</v>
      </c>
      <c r="E55" s="18">
        <f>IF(ISBLANK('ICC GRID'!A32),"---",IF('ICC GRID'!D32=0,"",'ICC GRID'!D32))</f>
        <v>3.5</v>
      </c>
      <c r="F55" s="19">
        <f>IF(ISBLANK('ICC GRID'!A32),"---",IF('ICC GRID'!C32=0,"",'ICC GRID'!C32))</f>
        <v>20</v>
      </c>
      <c r="G55" s="45"/>
      <c r="H55" s="46"/>
      <c r="I55" s="31" t="str">
        <f t="shared" si="2"/>
        <v/>
      </c>
      <c r="J55" s="32" t="str">
        <f>IF(ISBLANK('ICC GRID'!A32),"---",IF(G55="","",IF(G55&lt;'ICC GRID'!C32,L55,E55)))</f>
        <v/>
      </c>
      <c r="K55" s="32" t="str">
        <f t="shared" si="3"/>
        <v/>
      </c>
      <c r="L55" s="18">
        <f>IF(ISBLANK('ICC GRID'!A32),"---",IF('ICC GRID'!B32=0,"",'ICC GRID'!B32))</f>
        <v>6.15</v>
      </c>
    </row>
    <row r="56" spans="1:12" ht="15.75" x14ac:dyDescent="0.2">
      <c r="A56" s="28" t="str">
        <f>IF(ISBLANK('ICC GRID'!A33),"---",'ICC GRID'!F33)</f>
        <v>Acer shirasawanum 'Jordan'</v>
      </c>
      <c r="B56" s="29"/>
      <c r="C56" s="30" t="str">
        <f>IF(ISBLANK('ICC GRID'!A33),"---",TRIM('ICC GRID'!A33))</f>
        <v>#1 3-4' LT BRCH</v>
      </c>
      <c r="D56" s="90">
        <f>IF(ISBLANK('ICC GRID'!A33),"---",'ICC GRID'!E33)</f>
        <v>5</v>
      </c>
      <c r="E56" s="18">
        <f>IF(ISBLANK('ICC GRID'!A33),"---",IF('ICC GRID'!D33=0,"",'ICC GRID'!D33))</f>
        <v>22.95</v>
      </c>
      <c r="F56" s="19">
        <f>IF(ISBLANK('ICC GRID'!A33),"---",IF('ICC GRID'!C33=0,"",'ICC GRID'!C33))</f>
        <v>10</v>
      </c>
      <c r="G56" s="45"/>
      <c r="H56" s="46"/>
      <c r="I56" s="31" t="str">
        <f t="shared" si="2"/>
        <v/>
      </c>
      <c r="J56" s="32" t="str">
        <f>IF(ISBLANK('ICC GRID'!A33),"---",IF(G56="","",IF(G56&lt;'ICC GRID'!C33,L56,E56)))</f>
        <v/>
      </c>
      <c r="K56" s="32" t="str">
        <f t="shared" si="3"/>
        <v/>
      </c>
      <c r="L56" s="18">
        <f>IF(ISBLANK('ICC GRID'!A33),"---",IF('ICC GRID'!B33=0,"",'ICC GRID'!B33))</f>
        <v>40.200000000000003</v>
      </c>
    </row>
    <row r="57" spans="1:12" ht="15.75" x14ac:dyDescent="0.2">
      <c r="A57" s="28" t="str">
        <f>IF(ISBLANK('ICC GRID'!A34),"---",'ICC GRID'!F34)</f>
        <v>Acer x 'Red Dawn'</v>
      </c>
      <c r="B57" s="29"/>
      <c r="C57" s="30" t="str">
        <f>IF(ISBLANK('ICC GRID'!A34),"---",TRIM('ICC GRID'!A34))</f>
        <v>#1 3-4 LT BRCH</v>
      </c>
      <c r="D57" s="90" t="str">
        <f>IF(ISBLANK('ICC GRID'!A34),"---",'ICC GRID'!E34)</f>
        <v>5</v>
      </c>
      <c r="E57" s="18">
        <f>IF(ISBLANK('ICC GRID'!A34),"---",IF('ICC GRID'!D34=0,"",'ICC GRID'!D34))</f>
        <v>22.95</v>
      </c>
      <c r="F57" s="19">
        <f>IF(ISBLANK('ICC GRID'!A34),"---",IF('ICC GRID'!C34=0,"",'ICC GRID'!C34))</f>
        <v>10</v>
      </c>
      <c r="G57" s="45"/>
      <c r="H57" s="46"/>
      <c r="I57" s="31" t="str">
        <f t="shared" si="2"/>
        <v/>
      </c>
      <c r="J57" s="32" t="str">
        <f>IF(ISBLANK('ICC GRID'!A34),"---",IF(G57="","",IF(G57&lt;'ICC GRID'!C34,L57,E57)))</f>
        <v/>
      </c>
      <c r="K57" s="32" t="str">
        <f t="shared" si="3"/>
        <v/>
      </c>
      <c r="L57" s="18">
        <f>IF(ISBLANK('ICC GRID'!A34),"---",IF('ICC GRID'!B34=0,"",'ICC GRID'!B34))</f>
        <v>40.200000000000003</v>
      </c>
    </row>
    <row r="58" spans="1:12" ht="15.75" x14ac:dyDescent="0.2">
      <c r="A58" s="28" t="str">
        <f>IF(ISBLANK('ICC GRID'!A35),"---",'ICC GRID'!F35)</f>
        <v>Aesculus californica</v>
      </c>
      <c r="B58" s="29"/>
      <c r="C58" s="30" t="str">
        <f>IF(ISBLANK('ICC GRID'!A35),"---",TRIM('ICC GRID'!A35))</f>
        <v>LP 1-2'</v>
      </c>
      <c r="D58" s="90">
        <f>IF(ISBLANK('ICC GRID'!A35),"---",'ICC GRID'!E35)</f>
        <v>10</v>
      </c>
      <c r="E58" s="18">
        <f>IF(ISBLANK('ICC GRID'!A35),"---",IF('ICC GRID'!D35=0,"",'ICC GRID'!D35))</f>
        <v>2.95</v>
      </c>
      <c r="F58" s="19">
        <f>IF(ISBLANK('ICC GRID'!A35),"---",IF('ICC GRID'!C35=0,"",'ICC GRID'!C35))</f>
        <v>50</v>
      </c>
      <c r="G58" s="45"/>
      <c r="H58" s="46"/>
      <c r="I58" s="31" t="str">
        <f t="shared" si="2"/>
        <v/>
      </c>
      <c r="J58" s="32" t="str">
        <f>IF(ISBLANK('ICC GRID'!A35),"---",IF(G58="","",IF(G58&lt;'ICC GRID'!C35,L58,E58)))</f>
        <v/>
      </c>
      <c r="K58" s="32" t="str">
        <f t="shared" si="3"/>
        <v/>
      </c>
      <c r="L58" s="18">
        <f>IF(ISBLANK('ICC GRID'!A35),"---",IF('ICC GRID'!B35=0,"",'ICC GRID'!B35))</f>
        <v>5.2</v>
      </c>
    </row>
    <row r="59" spans="1:12" ht="15.75" x14ac:dyDescent="0.2">
      <c r="A59" s="28" t="str">
        <f>IF(ISBLANK('ICC GRID'!A36),"---",'ICC GRID'!F36)</f>
        <v>Aesculus glabra</v>
      </c>
      <c r="B59" s="29"/>
      <c r="C59" s="30" t="str">
        <f>IF(ISBLANK('ICC GRID'!A36),"---",TRIM('ICC GRID'!A36))</f>
        <v>XP 1-2'</v>
      </c>
      <c r="D59" s="90" t="str">
        <f>IF(ISBLANK('ICC GRID'!A36),"---",'ICC GRID'!E36)</f>
        <v>10</v>
      </c>
      <c r="E59" s="18">
        <f>IF(ISBLANK('ICC GRID'!A36),"---",IF('ICC GRID'!D36=0,"",'ICC GRID'!D36))</f>
        <v>2.65</v>
      </c>
      <c r="F59" s="19">
        <f>IF(ISBLANK('ICC GRID'!A36),"---",IF('ICC GRID'!C36=0,"",'ICC GRID'!C36))</f>
        <v>20</v>
      </c>
      <c r="G59" s="45"/>
      <c r="H59" s="46"/>
      <c r="I59" s="31" t="str">
        <f t="shared" si="2"/>
        <v/>
      </c>
      <c r="J59" s="32" t="str">
        <f>IF(ISBLANK('ICC GRID'!A36),"---",IF(G59="","",IF(G59&lt;'ICC GRID'!C36,L59,E59)))</f>
        <v/>
      </c>
      <c r="K59" s="32" t="str">
        <f t="shared" si="3"/>
        <v/>
      </c>
      <c r="L59" s="18">
        <f>IF(ISBLANK('ICC GRID'!A36),"---",IF('ICC GRID'!B36=0,"",'ICC GRID'!B36))</f>
        <v>4.6500000000000004</v>
      </c>
    </row>
    <row r="60" spans="1:12" ht="15.75" x14ac:dyDescent="0.2">
      <c r="A60" s="28" t="str">
        <f>IF(ISBLANK('ICC GRID'!A37),"---",'ICC GRID'!F37)</f>
        <v>Aesculus parviflora var. serotina</v>
      </c>
      <c r="B60" s="29"/>
      <c r="C60" s="30" t="str">
        <f>IF(ISBLANK('ICC GRID'!A37),"---",TRIM('ICC GRID'!A37))</f>
        <v>LP</v>
      </c>
      <c r="D60" s="90">
        <f>IF(ISBLANK('ICC GRID'!A37),"---",'ICC GRID'!E37)</f>
        <v>10</v>
      </c>
      <c r="E60" s="18">
        <f>IF(ISBLANK('ICC GRID'!A37),"---",IF('ICC GRID'!D37=0,"",'ICC GRID'!D37))</f>
        <v>7.5</v>
      </c>
      <c r="F60" s="19">
        <f>IF(ISBLANK('ICC GRID'!A37),"---",IF('ICC GRID'!C37=0,"",'ICC GRID'!C37))</f>
        <v>20</v>
      </c>
      <c r="G60" s="45"/>
      <c r="H60" s="46"/>
      <c r="I60" s="31" t="str">
        <f t="shared" si="2"/>
        <v/>
      </c>
      <c r="J60" s="32" t="str">
        <f>IF(ISBLANK('ICC GRID'!A37),"---",IF(G60="","",IF(G60&lt;'ICC GRID'!C37,L60,E60)))</f>
        <v/>
      </c>
      <c r="K60" s="32" t="str">
        <f t="shared" si="3"/>
        <v/>
      </c>
      <c r="L60" s="18">
        <f>IF(ISBLANK('ICC GRID'!A37),"---",IF('ICC GRID'!B37=0,"",'ICC GRID'!B37))</f>
        <v>12.6</v>
      </c>
    </row>
    <row r="61" spans="1:12" ht="15.75" x14ac:dyDescent="0.2">
      <c r="A61" s="28" t="str">
        <f>IF(ISBLANK('ICC GRID'!A38),"---",'ICC GRID'!F38)</f>
        <v>Albizia julibrissin 'Summer Chocolate' PP 13,822</v>
      </c>
      <c r="B61" s="29"/>
      <c r="C61" s="30" t="str">
        <f>IF(ISBLANK('ICC GRID'!A38),"---",TRIM('ICC GRID'!A38))</f>
        <v>#1 1-2'</v>
      </c>
      <c r="D61" s="90">
        <f>IF(ISBLANK('ICC GRID'!A38),"---",'ICC GRID'!E38)</f>
        <v>5</v>
      </c>
      <c r="E61" s="18">
        <f>IF(ISBLANK('ICC GRID'!A38),"---",IF('ICC GRID'!D38=0,"",'ICC GRID'!D38))</f>
        <v>12.1</v>
      </c>
      <c r="F61" s="19">
        <f>IF(ISBLANK('ICC GRID'!A38),"---",IF('ICC GRID'!C38=0,"",'ICC GRID'!C38))</f>
        <v>10</v>
      </c>
      <c r="G61" s="45"/>
      <c r="H61" s="46"/>
      <c r="I61" s="31" t="str">
        <f t="shared" si="2"/>
        <v/>
      </c>
      <c r="J61" s="32" t="str">
        <f>IF(ISBLANK('ICC GRID'!A38),"---",IF(G61="","",IF(G61&lt;'ICC GRID'!C38,L61,E61)))</f>
        <v/>
      </c>
      <c r="K61" s="32" t="str">
        <f t="shared" si="3"/>
        <v/>
      </c>
      <c r="L61" s="18">
        <f>IF(ISBLANK('ICC GRID'!A38),"---",IF('ICC GRID'!B38=0,"",'ICC GRID'!B38))</f>
        <v>21.2</v>
      </c>
    </row>
    <row r="62" spans="1:12" ht="15.75" x14ac:dyDescent="0.2">
      <c r="A62" s="28" t="str">
        <f>IF(ISBLANK('ICC GRID'!A39),"---",'ICC GRID'!F39)</f>
        <v>Albizia julibrissin 'Summer Chocolate' PP 13,822</v>
      </c>
      <c r="B62" s="29"/>
      <c r="C62" s="30" t="str">
        <f>IF(ISBLANK('ICC GRID'!A39),"---",TRIM('ICC GRID'!A39))</f>
        <v>#1 2-3'</v>
      </c>
      <c r="D62" s="90" t="str">
        <f>IF(ISBLANK('ICC GRID'!A39),"---",'ICC GRID'!E39)</f>
        <v>5</v>
      </c>
      <c r="E62" s="18">
        <f>IF(ISBLANK('ICC GRID'!A39),"---",IF('ICC GRID'!D39=0,"",'ICC GRID'!D39))</f>
        <v>15</v>
      </c>
      <c r="F62" s="19">
        <f>IF(ISBLANK('ICC GRID'!A39),"---",IF('ICC GRID'!C39=0,"",'ICC GRID'!C39))</f>
        <v>10</v>
      </c>
      <c r="G62" s="45"/>
      <c r="H62" s="46"/>
      <c r="I62" s="31" t="str">
        <f t="shared" si="2"/>
        <v/>
      </c>
      <c r="J62" s="32" t="str">
        <f>IF(ISBLANK('ICC GRID'!A39),"---",IF(G62="","",IF(G62&lt;'ICC GRID'!C39,L62,E62)))</f>
        <v/>
      </c>
      <c r="K62" s="32" t="str">
        <f t="shared" si="3"/>
        <v/>
      </c>
      <c r="L62" s="18">
        <f>IF(ISBLANK('ICC GRID'!A39),"---",IF('ICC GRID'!B39=0,"",'ICC GRID'!B39))</f>
        <v>26.25</v>
      </c>
    </row>
    <row r="63" spans="1:12" ht="15.75" x14ac:dyDescent="0.2">
      <c r="A63" s="28" t="str">
        <f>IF(ISBLANK('ICC GRID'!A40),"---",'ICC GRID'!F40)</f>
        <v>Araucaria araucana</v>
      </c>
      <c r="B63" s="29"/>
      <c r="C63" s="30" t="str">
        <f>IF(ISBLANK('ICC GRID'!A40),"---",TRIM('ICC GRID'!A40))</f>
        <v>LP</v>
      </c>
      <c r="D63" s="90">
        <f>IF(ISBLANK('ICC GRID'!A40),"---",'ICC GRID'!E40)</f>
        <v>10</v>
      </c>
      <c r="E63" s="18">
        <f>IF(ISBLANK('ICC GRID'!A40),"---",IF('ICC GRID'!D40=0,"",'ICC GRID'!D40))</f>
        <v>6.8</v>
      </c>
      <c r="F63" s="19">
        <f>IF(ISBLANK('ICC GRID'!A40),"---",IF('ICC GRID'!C40=0,"",'ICC GRID'!C40))</f>
        <v>20</v>
      </c>
      <c r="G63" s="45"/>
      <c r="H63" s="46"/>
      <c r="I63" s="31" t="str">
        <f t="shared" si="2"/>
        <v/>
      </c>
      <c r="J63" s="32" t="str">
        <f>IF(ISBLANK('ICC GRID'!A40),"---",IF(G63="","",IF(G63&lt;'ICC GRID'!C40,L63,E63)))</f>
        <v/>
      </c>
      <c r="K63" s="32" t="str">
        <f t="shared" si="3"/>
        <v/>
      </c>
      <c r="L63" s="18">
        <f>IF(ISBLANK('ICC GRID'!A40),"---",IF('ICC GRID'!B40=0,"",'ICC GRID'!B40))</f>
        <v>11.9</v>
      </c>
    </row>
    <row r="64" spans="1:12" ht="15.75" x14ac:dyDescent="0.2">
      <c r="A64" s="28" t="str">
        <f>IF(ISBLANK('ICC GRID'!A41),"---",'ICC GRID'!F41)</f>
        <v>Arbutus arizonica</v>
      </c>
      <c r="B64" s="29"/>
      <c r="C64" s="30" t="str">
        <f>IF(ISBLANK('ICC GRID'!A41),"---",TRIM('ICC GRID'!A41))</f>
        <v>LP</v>
      </c>
      <c r="D64" s="90">
        <f>IF(ISBLANK('ICC GRID'!A41),"---",'ICC GRID'!E41)</f>
        <v>10</v>
      </c>
      <c r="E64" s="18">
        <f>IF(ISBLANK('ICC GRID'!A41),"---",IF('ICC GRID'!D41=0,"",'ICC GRID'!D41))</f>
        <v>4.95</v>
      </c>
      <c r="F64" s="19">
        <f>IF(ISBLANK('ICC GRID'!A41),"---",IF('ICC GRID'!C41=0,"",'ICC GRID'!C41))</f>
        <v>20</v>
      </c>
      <c r="G64" s="45"/>
      <c r="H64" s="46"/>
      <c r="I64" s="31" t="str">
        <f t="shared" si="2"/>
        <v/>
      </c>
      <c r="J64" s="32" t="str">
        <f>IF(ISBLANK('ICC GRID'!A41),"---",IF(G64="","",IF(G64&lt;'ICC GRID'!C41,L64,E64)))</f>
        <v/>
      </c>
      <c r="K64" s="32" t="str">
        <f t="shared" si="3"/>
        <v/>
      </c>
      <c r="L64" s="18">
        <f>IF(ISBLANK('ICC GRID'!A41),"---",IF('ICC GRID'!B41=0,"",'ICC GRID'!B41))</f>
        <v>8.6999999999999993</v>
      </c>
    </row>
    <row r="65" spans="1:12" ht="15.75" x14ac:dyDescent="0.2">
      <c r="A65" s="28" t="str">
        <f>IF(ISBLANK('ICC GRID'!A42),"---",'ICC GRID'!F42)</f>
        <v>Asimina triloba</v>
      </c>
      <c r="B65" s="29"/>
      <c r="C65" s="30" t="str">
        <f>IF(ISBLANK('ICC GRID'!A42),"---",TRIM('ICC GRID'!A42))</f>
        <v>LP 1/8"</v>
      </c>
      <c r="D65" s="90">
        <f>IF(ISBLANK('ICC GRID'!A42),"---",'ICC GRID'!E42)</f>
        <v>10</v>
      </c>
      <c r="E65" s="18">
        <f>IF(ISBLANK('ICC GRID'!A42),"---",IF('ICC GRID'!D42=0,"",'ICC GRID'!D42))</f>
        <v>3.1</v>
      </c>
      <c r="F65" s="19">
        <f>IF(ISBLANK('ICC GRID'!A42),"---",IF('ICC GRID'!C42=0,"",'ICC GRID'!C42))</f>
        <v>20</v>
      </c>
      <c r="G65" s="45"/>
      <c r="H65" s="46"/>
      <c r="I65" s="31" t="str">
        <f t="shared" si="2"/>
        <v/>
      </c>
      <c r="J65" s="32" t="str">
        <f>IF(ISBLANK('ICC GRID'!A42),"---",IF(G65="","",IF(G65&lt;'ICC GRID'!C42,L65,E65)))</f>
        <v/>
      </c>
      <c r="K65" s="32" t="str">
        <f t="shared" si="3"/>
        <v/>
      </c>
      <c r="L65" s="18">
        <f>IF(ISBLANK('ICC GRID'!A42),"---",IF('ICC GRID'!B42=0,"",'ICC GRID'!B42))</f>
        <v>5.45</v>
      </c>
    </row>
    <row r="66" spans="1:12" ht="15.75" x14ac:dyDescent="0.2">
      <c r="A66" s="28" t="str">
        <f>IF(ISBLANK('ICC GRID'!A43),"---",'ICC GRID'!F43)</f>
        <v>Asimina triloba</v>
      </c>
      <c r="B66" s="29"/>
      <c r="C66" s="30" t="str">
        <f>IF(ISBLANK('ICC GRID'!A43),"---",TRIM('ICC GRID'!A43))</f>
        <v>LP 3/16"</v>
      </c>
      <c r="D66" s="90">
        <f>IF(ISBLANK('ICC GRID'!A43),"---",'ICC GRID'!E43)</f>
        <v>10</v>
      </c>
      <c r="E66" s="18">
        <f>IF(ISBLANK('ICC GRID'!A43),"---",IF('ICC GRID'!D43=0,"",'ICC GRID'!D43))</f>
        <v>3.65</v>
      </c>
      <c r="F66" s="19">
        <f>IF(ISBLANK('ICC GRID'!A43),"---",IF('ICC GRID'!C43=0,"",'ICC GRID'!C43))</f>
        <v>20</v>
      </c>
      <c r="G66" s="45"/>
      <c r="H66" s="46"/>
      <c r="I66" s="31" t="str">
        <f t="shared" si="2"/>
        <v/>
      </c>
      <c r="J66" s="32" t="str">
        <f>IF(ISBLANK('ICC GRID'!A43),"---",IF(G66="","",IF(G66&lt;'ICC GRID'!C43,L66,E66)))</f>
        <v/>
      </c>
      <c r="K66" s="32" t="str">
        <f t="shared" si="3"/>
        <v/>
      </c>
      <c r="L66" s="18">
        <f>IF(ISBLANK('ICC GRID'!A43),"---",IF('ICC GRID'!B43=0,"",'ICC GRID'!B43))</f>
        <v>6.4</v>
      </c>
    </row>
    <row r="67" spans="1:12" ht="15.75" x14ac:dyDescent="0.2">
      <c r="A67" s="28" t="str">
        <f>IF(ISBLANK('ICC GRID'!A44),"---",'ICC GRID'!F44)</f>
        <v>Betula nigra Heritage®</v>
      </c>
      <c r="B67" s="29"/>
      <c r="C67" s="30" t="str">
        <f>IF(ISBLANK('ICC GRID'!A44),"---",TRIM('ICC GRID'!A44))</f>
        <v>SP</v>
      </c>
      <c r="D67" s="90">
        <f>IF(ISBLANK('ICC GRID'!A44),"---",'ICC GRID'!E44)</f>
        <v>25</v>
      </c>
      <c r="E67" s="18">
        <f>IF(ISBLANK('ICC GRID'!A44),"---",IF('ICC GRID'!D44=0,"",'ICC GRID'!D44))</f>
        <v>1.25</v>
      </c>
      <c r="F67" s="19">
        <f>IF(ISBLANK('ICC GRID'!A44),"---",IF('ICC GRID'!C44=0,"",'ICC GRID'!C44))</f>
        <v>50</v>
      </c>
      <c r="G67" s="45"/>
      <c r="H67" s="46"/>
      <c r="I67" s="31" t="str">
        <f t="shared" si="2"/>
        <v/>
      </c>
      <c r="J67" s="32" t="str">
        <f>IF(ISBLANK('ICC GRID'!A44),"---",IF(G67="","",IF(G67&lt;'ICC GRID'!C44,L67,E67)))</f>
        <v/>
      </c>
      <c r="K67" s="32" t="str">
        <f t="shared" si="3"/>
        <v/>
      </c>
      <c r="L67" s="18">
        <f>IF(ISBLANK('ICC GRID'!A44),"---",IF('ICC GRID'!B44=0,"",'ICC GRID'!B44))</f>
        <v>2</v>
      </c>
    </row>
    <row r="68" spans="1:12" ht="15.75" x14ac:dyDescent="0.2">
      <c r="A68" s="28" t="str">
        <f>IF(ISBLANK('ICC GRID'!A45),"---",'ICC GRID'!F45)</f>
        <v>Castanea mollissima</v>
      </c>
      <c r="B68" s="29"/>
      <c r="C68" s="30" t="str">
        <f>IF(ISBLANK('ICC GRID'!A45),"---",TRIM('ICC GRID'!A45))</f>
        <v>LP 6-12"</v>
      </c>
      <c r="D68" s="90">
        <f>IF(ISBLANK('ICC GRID'!A45),"---",'ICC GRID'!E45)</f>
        <v>10</v>
      </c>
      <c r="E68" s="18">
        <f>IF(ISBLANK('ICC GRID'!A45),"---",IF('ICC GRID'!D45=0,"",'ICC GRID'!D45))</f>
        <v>3.75</v>
      </c>
      <c r="F68" s="19">
        <f>IF(ISBLANK('ICC GRID'!A45),"---",IF('ICC GRID'!C45=0,"",'ICC GRID'!C45))</f>
        <v>20</v>
      </c>
      <c r="G68" s="45"/>
      <c r="H68" s="46"/>
      <c r="I68" s="31" t="str">
        <f t="shared" si="2"/>
        <v/>
      </c>
      <c r="J68" s="32" t="str">
        <f>IF(ISBLANK('ICC GRID'!A45),"---",IF(G68="","",IF(G68&lt;'ICC GRID'!C45,L68,E68)))</f>
        <v/>
      </c>
      <c r="K68" s="32" t="str">
        <f t="shared" si="3"/>
        <v/>
      </c>
      <c r="L68" s="18">
        <f>IF(ISBLANK('ICC GRID'!A45),"---",IF('ICC GRID'!B45=0,"",'ICC GRID'!B45))</f>
        <v>5.2</v>
      </c>
    </row>
    <row r="69" spans="1:12" ht="15.75" x14ac:dyDescent="0.2">
      <c r="A69" s="28" t="str">
        <f>IF(ISBLANK('ICC GRID'!A46),"---",'ICC GRID'!F46)</f>
        <v>Castanea pumila</v>
      </c>
      <c r="B69" s="29"/>
      <c r="C69" s="30" t="str">
        <f>IF(ISBLANK('ICC GRID'!A46),"---",TRIM('ICC GRID'!A46))</f>
        <v>LP 6-12"</v>
      </c>
      <c r="D69" s="90">
        <f>IF(ISBLANK('ICC GRID'!A46),"---",'ICC GRID'!E46)</f>
        <v>10</v>
      </c>
      <c r="E69" s="18">
        <f>IF(ISBLANK('ICC GRID'!A46),"---",IF('ICC GRID'!D46=0,"",'ICC GRID'!D46))</f>
        <v>3.75</v>
      </c>
      <c r="F69" s="19">
        <f>IF(ISBLANK('ICC GRID'!A46),"---",IF('ICC GRID'!C46=0,"",'ICC GRID'!C46))</f>
        <v>20</v>
      </c>
      <c r="G69" s="45"/>
      <c r="H69" s="46"/>
      <c r="I69" s="31" t="str">
        <f t="shared" si="2"/>
        <v/>
      </c>
      <c r="J69" s="32" t="str">
        <f>IF(ISBLANK('ICC GRID'!A46),"---",IF(G69="","",IF(G69&lt;'ICC GRID'!C46,L69,E69)))</f>
        <v/>
      </c>
      <c r="K69" s="32" t="str">
        <f t="shared" si="3"/>
        <v/>
      </c>
      <c r="L69" s="18">
        <f>IF(ISBLANK('ICC GRID'!A46),"---",IF('ICC GRID'!B46=0,"",'ICC GRID'!B46))</f>
        <v>5.2</v>
      </c>
    </row>
    <row r="70" spans="1:12" ht="15.75" x14ac:dyDescent="0.2">
      <c r="A70" s="28" t="str">
        <f>IF(ISBLANK('ICC GRID'!A47),"---",'ICC GRID'!F47)</f>
        <v>Castanea seguinii</v>
      </c>
      <c r="B70" s="29"/>
      <c r="C70" s="30" t="str">
        <f>IF(ISBLANK('ICC GRID'!A47),"---",TRIM('ICC GRID'!A47))</f>
        <v>LP 1-2'</v>
      </c>
      <c r="D70" s="90">
        <f>IF(ISBLANK('ICC GRID'!A47),"---",'ICC GRID'!E47)</f>
        <v>10</v>
      </c>
      <c r="E70" s="18">
        <f>IF(ISBLANK('ICC GRID'!A47),"---",IF('ICC GRID'!D47=0,"",'ICC GRID'!D47))</f>
        <v>4.3</v>
      </c>
      <c r="F70" s="19">
        <f>IF(ISBLANK('ICC GRID'!A47),"---",IF('ICC GRID'!C47=0,"",'ICC GRID'!C47))</f>
        <v>20</v>
      </c>
      <c r="G70" s="45"/>
      <c r="H70" s="46"/>
      <c r="I70" s="31" t="str">
        <f t="shared" si="2"/>
        <v/>
      </c>
      <c r="J70" s="32" t="str">
        <f>IF(ISBLANK('ICC GRID'!A47),"---",IF(G70="","",IF(G70&lt;'ICC GRID'!C47,L70,E70)))</f>
        <v/>
      </c>
      <c r="K70" s="32" t="str">
        <f t="shared" si="3"/>
        <v/>
      </c>
      <c r="L70" s="18">
        <f>IF(ISBLANK('ICC GRID'!A47),"---",IF('ICC GRID'!B47=0,"",'ICC GRID'!B47))</f>
        <v>7.55</v>
      </c>
    </row>
    <row r="71" spans="1:12" ht="15.75" x14ac:dyDescent="0.2">
      <c r="A71" s="28" t="str">
        <f>IF(ISBLANK('ICC GRID'!A48),"---",'ICC GRID'!F48)</f>
        <v>Cercidiphyllum japonicum</v>
      </c>
      <c r="B71" s="29"/>
      <c r="C71" s="30" t="str">
        <f>IF(ISBLANK('ICC GRID'!A48),"---",TRIM('ICC GRID'!A48))</f>
        <v>MP</v>
      </c>
      <c r="D71" s="90">
        <f>IF(ISBLANK('ICC GRID'!A48),"---",'ICC GRID'!E48)</f>
        <v>25</v>
      </c>
      <c r="E71" s="18">
        <f>IF(ISBLANK('ICC GRID'!A48),"---",IF('ICC GRID'!D48=0,"",'ICC GRID'!D48))</f>
        <v>1.1499999999999999</v>
      </c>
      <c r="F71" s="19">
        <f>IF(ISBLANK('ICC GRID'!A48),"---",IF('ICC GRID'!C48=0,"",'ICC GRID'!C48))</f>
        <v>50</v>
      </c>
      <c r="G71" s="45"/>
      <c r="H71" s="46"/>
      <c r="I71" s="31" t="str">
        <f t="shared" si="2"/>
        <v/>
      </c>
      <c r="J71" s="32" t="str">
        <f>IF(ISBLANK('ICC GRID'!A48),"---",IF(G71="","",IF(G71&lt;'ICC GRID'!C48,L71,E71)))</f>
        <v/>
      </c>
      <c r="K71" s="32" t="str">
        <f t="shared" si="3"/>
        <v/>
      </c>
      <c r="L71" s="18">
        <f>IF(ISBLANK('ICC GRID'!A48),"---",IF('ICC GRID'!B48=0,"",'ICC GRID'!B48))</f>
        <v>2.0499999999999998</v>
      </c>
    </row>
    <row r="72" spans="1:12" ht="15.75" x14ac:dyDescent="0.2">
      <c r="A72" s="28" t="str">
        <f>IF(ISBLANK('ICC GRID'!A49),"---",'ICC GRID'!F49)</f>
        <v>Cercis canadensis</v>
      </c>
      <c r="B72" s="29"/>
      <c r="C72" s="30" t="str">
        <f>IF(ISBLANK('ICC GRID'!A49),"---",TRIM('ICC GRID'!A49))</f>
        <v>LP 3/16"</v>
      </c>
      <c r="D72" s="90">
        <f>IF(ISBLANK('ICC GRID'!A49),"---",'ICC GRID'!E49)</f>
        <v>10</v>
      </c>
      <c r="E72" s="18">
        <f>IF(ISBLANK('ICC GRID'!A49),"---",IF('ICC GRID'!D49=0,"",'ICC GRID'!D49))</f>
        <v>1.45</v>
      </c>
      <c r="F72" s="19">
        <f>IF(ISBLANK('ICC GRID'!A49),"---",IF('ICC GRID'!C49=0,"",'ICC GRID'!C49))</f>
        <v>50</v>
      </c>
      <c r="G72" s="45"/>
      <c r="H72" s="46"/>
      <c r="I72" s="31" t="str">
        <f t="shared" si="2"/>
        <v/>
      </c>
      <c r="J72" s="32" t="str">
        <f>IF(ISBLANK('ICC GRID'!A49),"---",IF(G72="","",IF(G72&lt;'ICC GRID'!C49,L72,E72)))</f>
        <v/>
      </c>
      <c r="K72" s="32" t="str">
        <f t="shared" si="3"/>
        <v/>
      </c>
      <c r="L72" s="18">
        <f>IF(ISBLANK('ICC GRID'!A49),"---",IF('ICC GRID'!B49=0,"",'ICC GRID'!B49))</f>
        <v>2.4500000000000002</v>
      </c>
    </row>
    <row r="73" spans="1:12" ht="15.75" x14ac:dyDescent="0.2">
      <c r="A73" s="28" t="str">
        <f>IF(ISBLANK('ICC GRID'!A50),"---",'ICC GRID'!F50)</f>
        <v>Chionanthus retusus 'Arnold's Pride'</v>
      </c>
      <c r="B73" s="29"/>
      <c r="C73" s="30" t="str">
        <f>IF(ISBLANK('ICC GRID'!A50),"---",TRIM('ICC GRID'!A50))</f>
        <v>XP 2-3'</v>
      </c>
      <c r="D73" s="90" t="str">
        <f>IF(ISBLANK('ICC GRID'!A50),"---",'ICC GRID'!E50)</f>
        <v>5</v>
      </c>
      <c r="E73" s="18">
        <f>IF(ISBLANK('ICC GRID'!A50),"---",IF('ICC GRID'!D50=0,"",'ICC GRID'!D50))</f>
        <v>12.6</v>
      </c>
      <c r="F73" s="19">
        <f>IF(ISBLANK('ICC GRID'!A50),"---",IF('ICC GRID'!C50=0,"",'ICC GRID'!C50))</f>
        <v>10</v>
      </c>
      <c r="G73" s="45"/>
      <c r="H73" s="46"/>
      <c r="I73" s="31" t="str">
        <f t="shared" si="2"/>
        <v/>
      </c>
      <c r="J73" s="32" t="str">
        <f>IF(ISBLANK('ICC GRID'!A50),"---",IF(G73="","",IF(G73&lt;'ICC GRID'!C50,L73,E73)))</f>
        <v/>
      </c>
      <c r="K73" s="32" t="str">
        <f t="shared" si="3"/>
        <v/>
      </c>
      <c r="L73" s="18">
        <f>IF(ISBLANK('ICC GRID'!A50),"---",IF('ICC GRID'!B50=0,"",'ICC GRID'!B50))</f>
        <v>22.05</v>
      </c>
    </row>
    <row r="74" spans="1:12" ht="15.75" x14ac:dyDescent="0.2">
      <c r="A74" s="28" t="str">
        <f>IF(ISBLANK('ICC GRID'!A51),"---",'ICC GRID'!F51)</f>
        <v>Clethra acuminata</v>
      </c>
      <c r="B74" s="29"/>
      <c r="C74" s="30" t="str">
        <f>IF(ISBLANK('ICC GRID'!A51),"---",TRIM('ICC GRID'!A51))</f>
        <v>SP</v>
      </c>
      <c r="D74" s="90">
        <f>IF(ISBLANK('ICC GRID'!A51),"---",'ICC GRID'!E51)</f>
        <v>25</v>
      </c>
      <c r="E74" s="18">
        <f>IF(ISBLANK('ICC GRID'!A51),"---",IF('ICC GRID'!D51=0,"",'ICC GRID'!D51))</f>
        <v>0.85</v>
      </c>
      <c r="F74" s="19">
        <f>IF(ISBLANK('ICC GRID'!A51),"---",IF('ICC GRID'!C51=0,"",'ICC GRID'!C51))</f>
        <v>50</v>
      </c>
      <c r="G74" s="45"/>
      <c r="H74" s="46"/>
      <c r="I74" s="31" t="str">
        <f t="shared" si="2"/>
        <v/>
      </c>
      <c r="J74" s="32" t="str">
        <f>IF(ISBLANK('ICC GRID'!A51),"---",IF(G74="","",IF(G74&lt;'ICC GRID'!C51,L74,E74)))</f>
        <v/>
      </c>
      <c r="K74" s="32" t="str">
        <f t="shared" si="3"/>
        <v/>
      </c>
      <c r="L74" s="18">
        <f>IF(ISBLANK('ICC GRID'!A51),"---",IF('ICC GRID'!B51=0,"",'ICC GRID'!B51))</f>
        <v>1.5</v>
      </c>
    </row>
    <row r="75" spans="1:12" ht="15.75" x14ac:dyDescent="0.2">
      <c r="A75" s="28" t="str">
        <f>IF(ISBLANK('ICC GRID'!A52),"---",'ICC GRID'!F52)</f>
        <v>Clethra barbinervis</v>
      </c>
      <c r="B75" s="29"/>
      <c r="C75" s="30" t="str">
        <f>IF(ISBLANK('ICC GRID'!A52),"---",TRIM('ICC GRID'!A52))</f>
        <v>SP</v>
      </c>
      <c r="D75" s="90">
        <f>IF(ISBLANK('ICC GRID'!A52),"---",'ICC GRID'!E52)</f>
        <v>25</v>
      </c>
      <c r="E75" s="18">
        <f>IF(ISBLANK('ICC GRID'!A52),"---",IF('ICC GRID'!D52=0,"",'ICC GRID'!D52))</f>
        <v>0.85</v>
      </c>
      <c r="F75" s="19">
        <f>IF(ISBLANK('ICC GRID'!A52),"---",IF('ICC GRID'!C52=0,"",'ICC GRID'!C52))</f>
        <v>50</v>
      </c>
      <c r="G75" s="45"/>
      <c r="H75" s="46"/>
      <c r="I75" s="31" t="str">
        <f t="shared" si="2"/>
        <v/>
      </c>
      <c r="J75" s="32" t="str">
        <f>IF(ISBLANK('ICC GRID'!A52),"---",IF(G75="","",IF(G75&lt;'ICC GRID'!C52,L75,E75)))</f>
        <v/>
      </c>
      <c r="K75" s="32" t="str">
        <f t="shared" si="3"/>
        <v/>
      </c>
      <c r="L75" s="18">
        <f>IF(ISBLANK('ICC GRID'!A52),"---",IF('ICC GRID'!B52=0,"",'ICC GRID'!B52))</f>
        <v>1.5</v>
      </c>
    </row>
    <row r="76" spans="1:12" ht="15.75" x14ac:dyDescent="0.2">
      <c r="A76" s="28" t="str">
        <f>IF(ISBLANK('ICC GRID'!A53),"---",'ICC GRID'!F53)</f>
        <v>Cornus Stellar Pink®</v>
      </c>
      <c r="B76" s="29"/>
      <c r="C76" s="30" t="str">
        <f>IF(ISBLANK('ICC GRID'!A53),"---",TRIM('ICC GRID'!A53))</f>
        <v>#1 1-2'</v>
      </c>
      <c r="D76" s="90">
        <f>IF(ISBLANK('ICC GRID'!A53),"---",'ICC GRID'!E53)</f>
        <v>5</v>
      </c>
      <c r="E76" s="18">
        <f>IF(ISBLANK('ICC GRID'!A53),"---",IF('ICC GRID'!D53=0,"",'ICC GRID'!D53))</f>
        <v>9.9499999999999993</v>
      </c>
      <c r="F76" s="19">
        <f>IF(ISBLANK('ICC GRID'!A53),"---",IF('ICC GRID'!C53=0,"",'ICC GRID'!C53))</f>
        <v>10</v>
      </c>
      <c r="G76" s="45"/>
      <c r="H76" s="46"/>
      <c r="I76" s="31" t="str">
        <f t="shared" si="2"/>
        <v/>
      </c>
      <c r="J76" s="32" t="str">
        <f>IF(ISBLANK('ICC GRID'!A53),"---",IF(G76="","",IF(G76&lt;'ICC GRID'!C53,L76,E76)))</f>
        <v/>
      </c>
      <c r="K76" s="32" t="str">
        <f t="shared" si="3"/>
        <v/>
      </c>
      <c r="L76" s="18">
        <f>IF(ISBLANK('ICC GRID'!A53),"---",IF('ICC GRID'!B53=0,"",'ICC GRID'!B53))</f>
        <v>17.05</v>
      </c>
    </row>
    <row r="77" spans="1:12" ht="15.75" x14ac:dyDescent="0.2">
      <c r="A77" s="28" t="str">
        <f>IF(ISBLANK('ICC GRID'!A54),"---",'ICC GRID'!F54)</f>
        <v>Cornus Stellar Pink®</v>
      </c>
      <c r="B77" s="29"/>
      <c r="C77" s="30" t="str">
        <f>IF(ISBLANK('ICC GRID'!A54),"---",TRIM('ICC GRID'!A54))</f>
        <v>#1 2-3'</v>
      </c>
      <c r="D77" s="90" t="str">
        <f>IF(ISBLANK('ICC GRID'!A54),"---",'ICC GRID'!E54)</f>
        <v>5</v>
      </c>
      <c r="E77" s="18">
        <f>IF(ISBLANK('ICC GRID'!A54),"---",IF('ICC GRID'!D54=0,"",'ICC GRID'!D54))</f>
        <v>11.55</v>
      </c>
      <c r="F77" s="19">
        <f>IF(ISBLANK('ICC GRID'!A54),"---",IF('ICC GRID'!C54=0,"",'ICC GRID'!C54))</f>
        <v>10</v>
      </c>
      <c r="G77" s="45"/>
      <c r="H77" s="46"/>
      <c r="I77" s="31" t="str">
        <f t="shared" si="2"/>
        <v/>
      </c>
      <c r="J77" s="32" t="str">
        <f>IF(ISBLANK('ICC GRID'!A54),"---",IF(G77="","",IF(G77&lt;'ICC GRID'!C54,L77,E77)))</f>
        <v/>
      </c>
      <c r="K77" s="32" t="str">
        <f t="shared" si="3"/>
        <v/>
      </c>
      <c r="L77" s="18">
        <f>IF(ISBLANK('ICC GRID'!A54),"---",IF('ICC GRID'!B54=0,"",'ICC GRID'!B54))</f>
        <v>20.25</v>
      </c>
    </row>
    <row r="78" spans="1:12" ht="15.75" x14ac:dyDescent="0.2">
      <c r="A78" s="28" t="str">
        <f>IF(ISBLANK('ICC GRID'!A55),"---",'ICC GRID'!F55)</f>
        <v>Cornus florida</v>
      </c>
      <c r="B78" s="29"/>
      <c r="C78" s="30" t="str">
        <f>IF(ISBLANK('ICC GRID'!A55),"---",TRIM('ICC GRID'!A55))</f>
        <v>MP 3/16"</v>
      </c>
      <c r="D78" s="90">
        <f>IF(ISBLANK('ICC GRID'!A55),"---",'ICC GRID'!E55)</f>
        <v>25</v>
      </c>
      <c r="E78" s="18">
        <f>IF(ISBLANK('ICC GRID'!A55),"---",IF('ICC GRID'!D55=0,"",'ICC GRID'!D55))</f>
        <v>0.95</v>
      </c>
      <c r="F78" s="19">
        <f>IF(ISBLANK('ICC GRID'!A55),"---",IF('ICC GRID'!C55=0,"",'ICC GRID'!C55))</f>
        <v>50</v>
      </c>
      <c r="G78" s="45"/>
      <c r="H78" s="46"/>
      <c r="I78" s="31" t="str">
        <f t="shared" si="2"/>
        <v/>
      </c>
      <c r="J78" s="32" t="str">
        <f>IF(ISBLANK('ICC GRID'!A55),"---",IF(G78="","",IF(G78&lt;'ICC GRID'!C55,L78,E78)))</f>
        <v/>
      </c>
      <c r="K78" s="32" t="str">
        <f t="shared" si="3"/>
        <v/>
      </c>
      <c r="L78" s="18">
        <f>IF(ISBLANK('ICC GRID'!A55),"---",IF('ICC GRID'!B55=0,"",'ICC GRID'!B55))</f>
        <v>1.7</v>
      </c>
    </row>
    <row r="79" spans="1:12" ht="15.75" x14ac:dyDescent="0.2">
      <c r="A79" s="28" t="str">
        <f>IF(ISBLANK('ICC GRID'!A56),"---",'ICC GRID'!F56)</f>
        <v xml:space="preserve">Cornus kousa 'Summer Gold' PP 22,765 </v>
      </c>
      <c r="B79" s="29"/>
      <c r="C79" s="30" t="str">
        <f>IF(ISBLANK('ICC GRID'!A56),"---",TRIM('ICC GRID'!A56))</f>
        <v>#1 2-3'</v>
      </c>
      <c r="D79" s="90">
        <f>IF(ISBLANK('ICC GRID'!A56),"---",'ICC GRID'!E56)</f>
        <v>5</v>
      </c>
      <c r="E79" s="18">
        <f>IF(ISBLANK('ICC GRID'!A56),"---",IF('ICC GRID'!D56=0,"",'ICC GRID'!D56))</f>
        <v>13.05</v>
      </c>
      <c r="F79" s="19">
        <f>IF(ISBLANK('ICC GRID'!A56),"---",IF('ICC GRID'!C56=0,"",'ICC GRID'!C56))</f>
        <v>10</v>
      </c>
      <c r="G79" s="45"/>
      <c r="H79" s="46"/>
      <c r="I79" s="31" t="str">
        <f t="shared" si="2"/>
        <v/>
      </c>
      <c r="J79" s="32" t="str">
        <f>IF(ISBLANK('ICC GRID'!A56),"---",IF(G79="","",IF(G79&lt;'ICC GRID'!C56,L79,E79)))</f>
        <v/>
      </c>
      <c r="K79" s="32" t="str">
        <f t="shared" si="3"/>
        <v/>
      </c>
      <c r="L79" s="18">
        <f>IF(ISBLANK('ICC GRID'!A56),"---",IF('ICC GRID'!B56=0,"",'ICC GRID'!B56))</f>
        <v>21.75</v>
      </c>
    </row>
    <row r="80" spans="1:12" ht="15.75" x14ac:dyDescent="0.2">
      <c r="A80" s="28" t="str">
        <f>IF(ISBLANK('ICC GRID'!A57),"---",'ICC GRID'!F57)</f>
        <v xml:space="preserve">Cornus kousa 'Summer Gold' PP 22,765 </v>
      </c>
      <c r="B80" s="29"/>
      <c r="C80" s="30" t="str">
        <f>IF(ISBLANK('ICC GRID'!A57),"---",TRIM('ICC GRID'!A57))</f>
        <v>#1 3-4'</v>
      </c>
      <c r="D80" s="90">
        <f>IF(ISBLANK('ICC GRID'!A57),"---",'ICC GRID'!E57)</f>
        <v>5</v>
      </c>
      <c r="E80" s="18">
        <f>IF(ISBLANK('ICC GRID'!A57),"---",IF('ICC GRID'!D57=0,"",'ICC GRID'!D57))</f>
        <v>15.05</v>
      </c>
      <c r="F80" s="19">
        <f>IF(ISBLANK('ICC GRID'!A57),"---",IF('ICC GRID'!C57=0,"",'ICC GRID'!C57))</f>
        <v>10</v>
      </c>
      <c r="G80" s="45"/>
      <c r="H80" s="46"/>
      <c r="I80" s="31" t="str">
        <f t="shared" si="2"/>
        <v/>
      </c>
      <c r="J80" s="32" t="str">
        <f>IF(ISBLANK('ICC GRID'!A57),"---",IF(G80="","",IF(G80&lt;'ICC GRID'!C57,L80,E80)))</f>
        <v/>
      </c>
      <c r="K80" s="32" t="str">
        <f t="shared" si="3"/>
        <v/>
      </c>
      <c r="L80" s="18">
        <f>IF(ISBLANK('ICC GRID'!A57),"---",IF('ICC GRID'!B57=0,"",'ICC GRID'!B57))</f>
        <v>25.25</v>
      </c>
    </row>
    <row r="81" spans="1:12" ht="15.75" x14ac:dyDescent="0.2">
      <c r="A81" s="28" t="str">
        <f>IF(ISBLANK('ICC GRID'!A58),"---",'ICC GRID'!F58)</f>
        <v>Cornus nuttallii</v>
      </c>
      <c r="B81" s="29"/>
      <c r="C81" s="30" t="str">
        <f>IF(ISBLANK('ICC GRID'!A58),"---",TRIM('ICC GRID'!A58))</f>
        <v>LP 3/16"</v>
      </c>
      <c r="D81" s="90">
        <f>IF(ISBLANK('ICC GRID'!A58),"---",'ICC GRID'!E58)</f>
        <v>10</v>
      </c>
      <c r="E81" s="18">
        <f>IF(ISBLANK('ICC GRID'!A58),"---",IF('ICC GRID'!D58=0,"",'ICC GRID'!D58))</f>
        <v>2</v>
      </c>
      <c r="F81" s="19">
        <f>IF(ISBLANK('ICC GRID'!A58),"---",IF('ICC GRID'!C58=0,"",'ICC GRID'!C58))</f>
        <v>50</v>
      </c>
      <c r="G81" s="45"/>
      <c r="H81" s="46"/>
      <c r="I81" s="31" t="str">
        <f t="shared" si="2"/>
        <v/>
      </c>
      <c r="J81" s="32" t="str">
        <f>IF(ISBLANK('ICC GRID'!A58),"---",IF(G81="","",IF(G81&lt;'ICC GRID'!C58,L81,E81)))</f>
        <v/>
      </c>
      <c r="K81" s="32" t="str">
        <f t="shared" si="3"/>
        <v/>
      </c>
      <c r="L81" s="18">
        <f>IF(ISBLANK('ICC GRID'!A58),"---",IF('ICC GRID'!B58=0,"",'ICC GRID'!B58))</f>
        <v>3.5</v>
      </c>
    </row>
    <row r="82" spans="1:12" ht="15.75" x14ac:dyDescent="0.2">
      <c r="A82" s="28" t="str">
        <f>IF(ISBLANK('ICC GRID'!A59),"---",'ICC GRID'!F59)</f>
        <v>Corylus avellana 'Red Dragon' PP 20,694</v>
      </c>
      <c r="B82" s="29"/>
      <c r="C82" s="30" t="str">
        <f>IF(ISBLANK('ICC GRID'!A59),"---",TRIM('ICC GRID'!A59))</f>
        <v>XP TC</v>
      </c>
      <c r="D82" s="90">
        <f>IF(ISBLANK('ICC GRID'!A59),"---",'ICC GRID'!E59)</f>
        <v>5</v>
      </c>
      <c r="E82" s="18">
        <f>IF(ISBLANK('ICC GRID'!A59),"---",IF('ICC GRID'!D59=0,"",'ICC GRID'!D59))</f>
        <v>8.9</v>
      </c>
      <c r="F82" s="19">
        <f>IF(ISBLANK('ICC GRID'!A59),"---",IF('ICC GRID'!C59=0,"",'ICC GRID'!C59))</f>
        <v>10</v>
      </c>
      <c r="G82" s="45"/>
      <c r="H82" s="46"/>
      <c r="I82" s="31" t="str">
        <f t="shared" si="2"/>
        <v/>
      </c>
      <c r="J82" s="32" t="str">
        <f>IF(ISBLANK('ICC GRID'!A59),"---",IF(G82="","",IF(G82&lt;'ICC GRID'!C59,L82,E82)))</f>
        <v/>
      </c>
      <c r="K82" s="32" t="str">
        <f t="shared" si="3"/>
        <v/>
      </c>
      <c r="L82" s="18">
        <f>IF(ISBLANK('ICC GRID'!A59),"---",IF('ICC GRID'!B59=0,"",'ICC GRID'!B59))</f>
        <v>14.65</v>
      </c>
    </row>
    <row r="83" spans="1:12" ht="15.75" x14ac:dyDescent="0.2">
      <c r="A83" s="28" t="str">
        <f>IF(ISBLANK('ICC GRID'!A60),"---",'ICC GRID'!F60)</f>
        <v>Cotinus 'Grace'</v>
      </c>
      <c r="B83" s="29"/>
      <c r="C83" s="30" t="str">
        <f>IF(ISBLANK('ICC GRID'!A60),"---",TRIM('ICC GRID'!A60))</f>
        <v>XP</v>
      </c>
      <c r="D83" s="90">
        <f>IF(ISBLANK('ICC GRID'!A60),"---",'ICC GRID'!E60)</f>
        <v>5</v>
      </c>
      <c r="E83" s="18">
        <f>IF(ISBLANK('ICC GRID'!A60),"---",IF('ICC GRID'!D60=0,"",'ICC GRID'!D60))</f>
        <v>3.35</v>
      </c>
      <c r="F83" s="19">
        <f>IF(ISBLANK('ICC GRID'!A60),"---",IF('ICC GRID'!C60=0,"",'ICC GRID'!C60))</f>
        <v>10</v>
      </c>
      <c r="G83" s="45"/>
      <c r="H83" s="46"/>
      <c r="I83" s="31" t="str">
        <f t="shared" si="2"/>
        <v/>
      </c>
      <c r="J83" s="32" t="str">
        <f>IF(ISBLANK('ICC GRID'!A60),"---",IF(G83="","",IF(G83&lt;'ICC GRID'!C60,L83,E83)))</f>
        <v/>
      </c>
      <c r="K83" s="32" t="str">
        <f t="shared" si="3"/>
        <v/>
      </c>
      <c r="L83" s="18">
        <f>IF(ISBLANK('ICC GRID'!A60),"---",IF('ICC GRID'!B60=0,"",'ICC GRID'!B60))</f>
        <v>5.9</v>
      </c>
    </row>
    <row r="84" spans="1:12" ht="15.75" x14ac:dyDescent="0.2">
      <c r="A84" s="28" t="str">
        <f>IF(ISBLANK('ICC GRID'!A61),"---",'ICC GRID'!F61)</f>
        <v>Cotinus coggygria Golden Spirit® PP 13,082</v>
      </c>
      <c r="B84" s="29"/>
      <c r="C84" s="30" t="str">
        <f>IF(ISBLANK('ICC GRID'!A61),"---",TRIM('ICC GRID'!A61))</f>
        <v>LP</v>
      </c>
      <c r="D84" s="90">
        <f>IF(ISBLANK('ICC GRID'!A61),"---",'ICC GRID'!E61)</f>
        <v>10</v>
      </c>
      <c r="E84" s="18">
        <f>IF(ISBLANK('ICC GRID'!A61),"---",IF('ICC GRID'!D61=0,"",'ICC GRID'!D61))</f>
        <v>3.45</v>
      </c>
      <c r="F84" s="19">
        <f>IF(ISBLANK('ICC GRID'!A61),"---",IF('ICC GRID'!C61=0,"",'ICC GRID'!C61))</f>
        <v>50</v>
      </c>
      <c r="G84" s="45"/>
      <c r="H84" s="46"/>
      <c r="I84" s="31" t="str">
        <f t="shared" si="2"/>
        <v/>
      </c>
      <c r="J84" s="32" t="str">
        <f>IF(ISBLANK('ICC GRID'!A61),"---",IF(G84="","",IF(G84&lt;'ICC GRID'!C61,L84,E84)))</f>
        <v/>
      </c>
      <c r="K84" s="32" t="str">
        <f t="shared" si="3"/>
        <v/>
      </c>
      <c r="L84" s="18">
        <f>IF(ISBLANK('ICC GRID'!A61),"---",IF('ICC GRID'!B61=0,"",'ICC GRID'!B61))</f>
        <v>5.65</v>
      </c>
    </row>
    <row r="85" spans="1:12" ht="15.75" x14ac:dyDescent="0.2">
      <c r="A85" s="28" t="str">
        <f>IF(ISBLANK('ICC GRID'!A62),"---",'ICC GRID'!F62)</f>
        <v>Dichroa febrifuga</v>
      </c>
      <c r="B85" s="29"/>
      <c r="C85" s="30" t="str">
        <f>IF(ISBLANK('ICC GRID'!A62),"---",TRIM('ICC GRID'!A62))</f>
        <v>MP RC</v>
      </c>
      <c r="D85" s="90">
        <f>IF(ISBLANK('ICC GRID'!A62),"---",'ICC GRID'!E62)</f>
        <v>25</v>
      </c>
      <c r="E85" s="18">
        <f>IF(ISBLANK('ICC GRID'!A62),"---",IF('ICC GRID'!D62=0,"",'ICC GRID'!D62))</f>
        <v>2</v>
      </c>
      <c r="F85" s="19">
        <f>IF(ISBLANK('ICC GRID'!A62),"---",IF('ICC GRID'!C62=0,"",'ICC GRID'!C62))</f>
        <v>50</v>
      </c>
      <c r="G85" s="45"/>
      <c r="H85" s="46"/>
      <c r="I85" s="31" t="str">
        <f t="shared" si="2"/>
        <v/>
      </c>
      <c r="J85" s="32" t="str">
        <f>IF(ISBLANK('ICC GRID'!A62),"---",IF(G85="","",IF(G85&lt;'ICC GRID'!C62,L85,E85)))</f>
        <v/>
      </c>
      <c r="K85" s="32" t="str">
        <f t="shared" si="3"/>
        <v/>
      </c>
      <c r="L85" s="18">
        <f>IF(ISBLANK('ICC GRID'!A62),"---",IF('ICC GRID'!B62=0,"",'ICC GRID'!B62))</f>
        <v>3.5</v>
      </c>
    </row>
    <row r="86" spans="1:12" ht="15.75" x14ac:dyDescent="0.2">
      <c r="A86" s="28" t="str">
        <f>IF(ISBLANK('ICC GRID'!A63),"---",'ICC GRID'!F63)</f>
        <v>Enkianthus campanulatus</v>
      </c>
      <c r="B86" s="29"/>
      <c r="C86" s="30" t="str">
        <f>IF(ISBLANK('ICC GRID'!A63),"---",TRIM('ICC GRID'!A63))</f>
        <v>MP</v>
      </c>
      <c r="D86" s="90">
        <f>IF(ISBLANK('ICC GRID'!A63),"---",'ICC GRID'!E63)</f>
        <v>25</v>
      </c>
      <c r="E86" s="18">
        <f>IF(ISBLANK('ICC GRID'!A63),"---",IF('ICC GRID'!D63=0,"",'ICC GRID'!D63))</f>
        <v>1.05</v>
      </c>
      <c r="F86" s="19">
        <f>IF(ISBLANK('ICC GRID'!A63),"---",IF('ICC GRID'!C63=0,"",'ICC GRID'!C63))</f>
        <v>50</v>
      </c>
      <c r="G86" s="45"/>
      <c r="H86" s="46"/>
      <c r="I86" s="31" t="str">
        <f t="shared" si="2"/>
        <v/>
      </c>
      <c r="J86" s="32" t="str">
        <f>IF(ISBLANK('ICC GRID'!A63),"---",IF(G86="","",IF(G86&lt;'ICC GRID'!C63,L86,E86)))</f>
        <v/>
      </c>
      <c r="K86" s="32" t="str">
        <f t="shared" si="3"/>
        <v/>
      </c>
      <c r="L86" s="18">
        <f>IF(ISBLANK('ICC GRID'!A63),"---",IF('ICC GRID'!B63=0,"",'ICC GRID'!B63))</f>
        <v>1.85</v>
      </c>
    </row>
    <row r="87" spans="1:12" ht="15.75" x14ac:dyDescent="0.2">
      <c r="A87" s="28" t="str">
        <f>IF(ISBLANK('ICC GRID'!A64),"---",'ICC GRID'!F64)</f>
        <v>Euonymus fortunei 'Wolong Ghost'</v>
      </c>
      <c r="B87" s="29"/>
      <c r="C87" s="30" t="str">
        <f>IF(ISBLANK('ICC GRID'!A64),"---",TRIM('ICC GRID'!A64))</f>
        <v>MP</v>
      </c>
      <c r="D87" s="90">
        <f>IF(ISBLANK('ICC GRID'!A64),"---",'ICC GRID'!E64)</f>
        <v>25</v>
      </c>
      <c r="E87" s="18">
        <f>IF(ISBLANK('ICC GRID'!A64),"---",IF('ICC GRID'!D64=0,"",'ICC GRID'!D64))</f>
        <v>2.1</v>
      </c>
      <c r="F87" s="19">
        <f>IF(ISBLANK('ICC GRID'!A64),"---",IF('ICC GRID'!C64=0,"",'ICC GRID'!C64))</f>
        <v>50</v>
      </c>
      <c r="G87" s="45"/>
      <c r="H87" s="46"/>
      <c r="I87" s="31" t="str">
        <f t="shared" si="2"/>
        <v/>
      </c>
      <c r="J87" s="32" t="str">
        <f>IF(ISBLANK('ICC GRID'!A64),"---",IF(G87="","",IF(G87&lt;'ICC GRID'!C64,L87,E87)))</f>
        <v/>
      </c>
      <c r="K87" s="32" t="str">
        <f t="shared" si="3"/>
        <v/>
      </c>
      <c r="L87" s="18">
        <f>IF(ISBLANK('ICC GRID'!A64),"---",IF('ICC GRID'!B64=0,"",'ICC GRID'!B64))</f>
        <v>3.7</v>
      </c>
    </row>
    <row r="88" spans="1:12" ht="15.75" x14ac:dyDescent="0.2">
      <c r="A88" s="28" t="str">
        <f>IF(ISBLANK('ICC GRID'!A65),"---",'ICC GRID'!F65)</f>
        <v>Fagus sylvatica 'Roseomarginata'</v>
      </c>
      <c r="B88" s="29"/>
      <c r="C88" s="30" t="str">
        <f>IF(ISBLANK('ICC GRID'!A65),"---",TRIM('ICC GRID'!A65))</f>
        <v>#1 1-2'</v>
      </c>
      <c r="D88" s="90">
        <f>IF(ISBLANK('ICC GRID'!A65),"---",'ICC GRID'!E65)</f>
        <v>5</v>
      </c>
      <c r="E88" s="18">
        <f>IF(ISBLANK('ICC GRID'!A65),"---",IF('ICC GRID'!D65=0,"",'ICC GRID'!D65))</f>
        <v>12.15</v>
      </c>
      <c r="F88" s="19">
        <f>IF(ISBLANK('ICC GRID'!A65),"---",IF('ICC GRID'!C65=0,"",'ICC GRID'!C65))</f>
        <v>10</v>
      </c>
      <c r="G88" s="45"/>
      <c r="H88" s="46"/>
      <c r="I88" s="31" t="str">
        <f t="shared" si="2"/>
        <v/>
      </c>
      <c r="J88" s="32" t="str">
        <f>IF(ISBLANK('ICC GRID'!A65),"---",IF(G88="","",IF(G88&lt;'ICC GRID'!C65,L88,E88)))</f>
        <v/>
      </c>
      <c r="K88" s="32" t="str">
        <f t="shared" si="3"/>
        <v/>
      </c>
      <c r="L88" s="18">
        <f>IF(ISBLANK('ICC GRID'!A65),"---",IF('ICC GRID'!B65=0,"",'ICC GRID'!B65))</f>
        <v>21.3</v>
      </c>
    </row>
    <row r="89" spans="1:12" ht="15.75" x14ac:dyDescent="0.2">
      <c r="A89" s="28" t="str">
        <f>IF(ISBLANK('ICC GRID'!A66),"---",'ICC GRID'!F66)</f>
        <v>Fothergilla x intermedia 'Blue Shadow' PP 15,490</v>
      </c>
      <c r="B89" s="29"/>
      <c r="C89" s="30" t="str">
        <f>IF(ISBLANK('ICC GRID'!A66),"---",TRIM('ICC GRID'!A66))</f>
        <v>MP</v>
      </c>
      <c r="D89" s="90">
        <f>IF(ISBLANK('ICC GRID'!A66),"---",'ICC GRID'!E66)</f>
        <v>25</v>
      </c>
      <c r="E89" s="18">
        <f>IF(ISBLANK('ICC GRID'!A66),"---",IF('ICC GRID'!D66=0,"",'ICC GRID'!D66))</f>
        <v>3.45</v>
      </c>
      <c r="F89" s="19">
        <f>IF(ISBLANK('ICC GRID'!A66),"---",IF('ICC GRID'!C66=0,"",'ICC GRID'!C66))</f>
        <v>50</v>
      </c>
      <c r="G89" s="45"/>
      <c r="H89" s="46"/>
      <c r="I89" s="31" t="str">
        <f t="shared" si="2"/>
        <v/>
      </c>
      <c r="J89" s="32" t="str">
        <f>IF(ISBLANK('ICC GRID'!A66),"---",IF(G89="","",IF(G89&lt;'ICC GRID'!C66,L89,E89)))</f>
        <v/>
      </c>
      <c r="K89" s="32" t="str">
        <f t="shared" si="3"/>
        <v/>
      </c>
      <c r="L89" s="18">
        <f>IF(ISBLANK('ICC GRID'!A66),"---",IF('ICC GRID'!B66=0,"",'ICC GRID'!B66))</f>
        <v>5.65</v>
      </c>
    </row>
    <row r="90" spans="1:12" ht="15.75" x14ac:dyDescent="0.2">
      <c r="A90" s="28" t="str">
        <f>IF(ISBLANK('ICC GRID'!A67),"---",'ICC GRID'!F67)</f>
        <v>Gardenia 'Chuck Hayes'</v>
      </c>
      <c r="B90" s="29"/>
      <c r="C90" s="30" t="str">
        <f>IF(ISBLANK('ICC GRID'!A67),"---",TRIM('ICC GRID'!A67))</f>
        <v>MP</v>
      </c>
      <c r="D90" s="90">
        <f>IF(ISBLANK('ICC GRID'!A67),"---",'ICC GRID'!E67)</f>
        <v>25</v>
      </c>
      <c r="E90" s="18">
        <f>IF(ISBLANK('ICC GRID'!A67),"---",IF('ICC GRID'!D67=0,"",'ICC GRID'!D67))</f>
        <v>1.85</v>
      </c>
      <c r="F90" s="19">
        <f>IF(ISBLANK('ICC GRID'!A67),"---",IF('ICC GRID'!C67=0,"",'ICC GRID'!C67))</f>
        <v>50</v>
      </c>
      <c r="G90" s="45"/>
      <c r="H90" s="46"/>
      <c r="I90" s="31" t="str">
        <f t="shared" ref="I90:I153" si="4">IF(G90="","",IF(ROUNDUP(G90/D90,0)*D90&lt;&gt;G90,ROUNDUP(G90/D90,0)*D90,G90))</f>
        <v/>
      </c>
      <c r="J90" s="32" t="str">
        <f>IF(ISBLANK('ICC GRID'!A67),"---",IF(G90="","",IF(G90&lt;'ICC GRID'!C67,L90,E90)))</f>
        <v/>
      </c>
      <c r="K90" s="32" t="str">
        <f t="shared" ref="K90:K153" si="5">IF(ISBLANK(G90),"",I90*J90)</f>
        <v/>
      </c>
      <c r="L90" s="18">
        <f>IF(ISBLANK('ICC GRID'!A67),"---",IF('ICC GRID'!B67=0,"",'ICC GRID'!B67))</f>
        <v>3.25</v>
      </c>
    </row>
    <row r="91" spans="1:12" ht="15.75" x14ac:dyDescent="0.2">
      <c r="A91" s="28" t="str">
        <f>IF(ISBLANK('ICC GRID'!A68),"---",'ICC GRID'!F68)</f>
        <v>Gardenia 'Chuck Hayes'</v>
      </c>
      <c r="B91" s="29"/>
      <c r="C91" s="30" t="str">
        <f>IF(ISBLANK('ICC GRID'!A68),"---",TRIM('ICC GRID'!A68))</f>
        <v>LP</v>
      </c>
      <c r="D91" s="90">
        <f>IF(ISBLANK('ICC GRID'!A68),"---",'ICC GRID'!E68)</f>
        <v>10</v>
      </c>
      <c r="E91" s="18">
        <f>IF(ISBLANK('ICC GRID'!A68),"---",IF('ICC GRID'!D68=0,"",'ICC GRID'!D68))</f>
        <v>3</v>
      </c>
      <c r="F91" s="19">
        <f>IF(ISBLANK('ICC GRID'!A68),"---",IF('ICC GRID'!C68=0,"",'ICC GRID'!C68))</f>
        <v>50</v>
      </c>
      <c r="G91" s="45"/>
      <c r="H91" s="46"/>
      <c r="I91" s="31" t="str">
        <f t="shared" si="4"/>
        <v/>
      </c>
      <c r="J91" s="32" t="str">
        <f>IF(ISBLANK('ICC GRID'!A68),"---",IF(G91="","",IF(G91&lt;'ICC GRID'!C68,L91,E91)))</f>
        <v/>
      </c>
      <c r="K91" s="32" t="str">
        <f t="shared" si="5"/>
        <v/>
      </c>
      <c r="L91" s="18">
        <f>IF(ISBLANK('ICC GRID'!A68),"---",IF('ICC GRID'!B68=0,"",'ICC GRID'!B68))</f>
        <v>5.25</v>
      </c>
    </row>
    <row r="92" spans="1:12" ht="15.75" x14ac:dyDescent="0.2">
      <c r="A92" s="28" t="str">
        <f>IF(ISBLANK('ICC GRID'!A69),"---",'ICC GRID'!F69)</f>
        <v>Gaultheria procumbens</v>
      </c>
      <c r="B92" s="29"/>
      <c r="C92" s="30" t="str">
        <f>IF(ISBLANK('ICC GRID'!A69),"---",TRIM('ICC GRID'!A69))</f>
        <v>SP</v>
      </c>
      <c r="D92" s="90">
        <f>IF(ISBLANK('ICC GRID'!A69),"---",'ICC GRID'!E69)</f>
        <v>25</v>
      </c>
      <c r="E92" s="18">
        <f>IF(ISBLANK('ICC GRID'!A69),"---",IF('ICC GRID'!D69=0,"",'ICC GRID'!D69))</f>
        <v>0.75</v>
      </c>
      <c r="F92" s="19">
        <f>IF(ISBLANK('ICC GRID'!A69),"---",IF('ICC GRID'!C69=0,"",'ICC GRID'!C69))</f>
        <v>50</v>
      </c>
      <c r="G92" s="45"/>
      <c r="H92" s="46"/>
      <c r="I92" s="31" t="str">
        <f t="shared" si="4"/>
        <v/>
      </c>
      <c r="J92" s="32" t="str">
        <f>IF(ISBLANK('ICC GRID'!A69),"---",IF(G92="","",IF(G92&lt;'ICC GRID'!C69,L92,E92)))</f>
        <v/>
      </c>
      <c r="K92" s="32" t="str">
        <f t="shared" si="5"/>
        <v/>
      </c>
      <c r="L92" s="18">
        <f>IF(ISBLANK('ICC GRID'!A69),"---",IF('ICC GRID'!B69=0,"",'ICC GRID'!B69))</f>
        <v>1.35</v>
      </c>
    </row>
    <row r="93" spans="1:12" ht="15.75" x14ac:dyDescent="0.2">
      <c r="A93" s="28" t="str">
        <f>IF(ISBLANK('ICC GRID'!A70),"---",'ICC GRID'!F70)</f>
        <v>Gaultheria shallon</v>
      </c>
      <c r="B93" s="29"/>
      <c r="C93" s="30" t="str">
        <f>IF(ISBLANK('ICC GRID'!A70),"---",TRIM('ICC GRID'!A70))</f>
        <v>SP</v>
      </c>
      <c r="D93" s="90">
        <f>IF(ISBLANK('ICC GRID'!A70),"---",'ICC GRID'!E70)</f>
        <v>25</v>
      </c>
      <c r="E93" s="18">
        <f>IF(ISBLANK('ICC GRID'!A70),"---",IF('ICC GRID'!D70=0,"",'ICC GRID'!D70))</f>
        <v>0.55000000000000004</v>
      </c>
      <c r="F93" s="19">
        <f>IF(ISBLANK('ICC GRID'!A70),"---",IF('ICC GRID'!C70=0,"",'ICC GRID'!C70))</f>
        <v>50</v>
      </c>
      <c r="G93" s="45"/>
      <c r="H93" s="46"/>
      <c r="I93" s="31" t="str">
        <f t="shared" si="4"/>
        <v/>
      </c>
      <c r="J93" s="32" t="str">
        <f>IF(ISBLANK('ICC GRID'!A70),"---",IF(G93="","",IF(G93&lt;'ICC GRID'!C70,L93,E93)))</f>
        <v/>
      </c>
      <c r="K93" s="32" t="str">
        <f t="shared" si="5"/>
        <v/>
      </c>
      <c r="L93" s="18">
        <f>IF(ISBLANK('ICC GRID'!A70),"---",IF('ICC GRID'!B70=0,"",'ICC GRID'!B70))</f>
        <v>1</v>
      </c>
    </row>
    <row r="94" spans="1:12" ht="15.75" x14ac:dyDescent="0.2">
      <c r="A94" s="28" t="str">
        <f>IF(ISBLANK('ICC GRID'!A71),"---",'ICC GRID'!F71)</f>
        <v>Ginkgo biloba 'Elmwood'</v>
      </c>
      <c r="B94" s="29"/>
      <c r="C94" s="30" t="str">
        <f>IF(ISBLANK('ICC GRID'!A71),"---",TRIM('ICC GRID'!A71))</f>
        <v>LP 1-2'</v>
      </c>
      <c r="D94" s="90">
        <f>IF(ISBLANK('ICC GRID'!A71),"---",'ICC GRID'!E71)</f>
        <v>5</v>
      </c>
      <c r="E94" s="18">
        <f>IF(ISBLANK('ICC GRID'!A71),"---",IF('ICC GRID'!D71=0,"",'ICC GRID'!D71))</f>
        <v>10</v>
      </c>
      <c r="F94" s="19">
        <f>IF(ISBLANK('ICC GRID'!A71),"---",IF('ICC GRID'!C71=0,"",'ICC GRID'!C71))</f>
        <v>10</v>
      </c>
      <c r="G94" s="45"/>
      <c r="H94" s="46"/>
      <c r="I94" s="31" t="str">
        <f t="shared" si="4"/>
        <v/>
      </c>
      <c r="J94" s="32" t="str">
        <f>IF(ISBLANK('ICC GRID'!A71),"---",IF(G94="","",IF(G94&lt;'ICC GRID'!C71,L94,E94)))</f>
        <v/>
      </c>
      <c r="K94" s="32" t="str">
        <f t="shared" si="5"/>
        <v/>
      </c>
      <c r="L94" s="18">
        <f>IF(ISBLANK('ICC GRID'!A71),"---",IF('ICC GRID'!B71=0,"",'ICC GRID'!B71))</f>
        <v>17.5</v>
      </c>
    </row>
    <row r="95" spans="1:12" ht="15.75" x14ac:dyDescent="0.2">
      <c r="A95" s="28" t="str">
        <f>IF(ISBLANK('ICC GRID'!A72),"---",'ICC GRID'!F72)</f>
        <v>Ginkgo biloba 'Fastigiata'</v>
      </c>
      <c r="B95" s="29"/>
      <c r="C95" s="30" t="str">
        <f>IF(ISBLANK('ICC GRID'!A72),"---",TRIM('ICC GRID'!A72))</f>
        <v>LP 1-2'</v>
      </c>
      <c r="D95" s="90" t="str">
        <f>IF(ISBLANK('ICC GRID'!A72),"---",'ICC GRID'!E72)</f>
        <v>5</v>
      </c>
      <c r="E95" s="18">
        <f>IF(ISBLANK('ICC GRID'!A72),"---",IF('ICC GRID'!D72=0,"",'ICC GRID'!D72))</f>
        <v>7.9</v>
      </c>
      <c r="F95" s="19">
        <f>IF(ISBLANK('ICC GRID'!A72),"---",IF('ICC GRID'!C72=0,"",'ICC GRID'!C72))</f>
        <v>10</v>
      </c>
      <c r="G95" s="45"/>
      <c r="H95" s="46"/>
      <c r="I95" s="31" t="str">
        <f t="shared" si="4"/>
        <v/>
      </c>
      <c r="J95" s="32" t="str">
        <f>IF(ISBLANK('ICC GRID'!A72),"---",IF(G95="","",IF(G95&lt;'ICC GRID'!C72,L95,E95)))</f>
        <v/>
      </c>
      <c r="K95" s="32" t="str">
        <f t="shared" si="5"/>
        <v/>
      </c>
      <c r="L95" s="18">
        <f>IF(ISBLANK('ICC GRID'!A72),"---",IF('ICC GRID'!B72=0,"",'ICC GRID'!B72))</f>
        <v>13.85</v>
      </c>
    </row>
    <row r="96" spans="1:12" ht="15.75" x14ac:dyDescent="0.2">
      <c r="A96" s="28" t="str">
        <f>IF(ISBLANK('ICC GRID'!A73),"---",'ICC GRID'!F73)</f>
        <v>Ginkgo biloba 'Magyar'</v>
      </c>
      <c r="B96" s="29"/>
      <c r="C96" s="30" t="str">
        <f>IF(ISBLANK('ICC GRID'!A73),"---",TRIM('ICC GRID'!A73))</f>
        <v>LP 1-2'</v>
      </c>
      <c r="D96" s="90">
        <f>IF(ISBLANK('ICC GRID'!A73),"---",'ICC GRID'!E73)</f>
        <v>5</v>
      </c>
      <c r="E96" s="18">
        <f>IF(ISBLANK('ICC GRID'!A73),"---",IF('ICC GRID'!D73=0,"",'ICC GRID'!D73))</f>
        <v>7.9</v>
      </c>
      <c r="F96" s="19">
        <f>IF(ISBLANK('ICC GRID'!A73),"---",IF('ICC GRID'!C73=0,"",'ICC GRID'!C73))</f>
        <v>10</v>
      </c>
      <c r="G96" s="45"/>
      <c r="H96" s="46"/>
      <c r="I96" s="31" t="str">
        <f t="shared" si="4"/>
        <v/>
      </c>
      <c r="J96" s="32" t="str">
        <f>IF(ISBLANK('ICC GRID'!A73),"---",IF(G96="","",IF(G96&lt;'ICC GRID'!C73,L96,E96)))</f>
        <v/>
      </c>
      <c r="K96" s="32" t="str">
        <f t="shared" si="5"/>
        <v/>
      </c>
      <c r="L96" s="18">
        <f>IF(ISBLANK('ICC GRID'!A73),"---",IF('ICC GRID'!B73=0,"",'ICC GRID'!B73))</f>
        <v>13.85</v>
      </c>
    </row>
    <row r="97" spans="1:12" ht="15.75" x14ac:dyDescent="0.2">
      <c r="A97" s="28" t="str">
        <f>IF(ISBLANK('ICC GRID'!A74),"---",'ICC GRID'!F74)</f>
        <v>Ginkgo biloba 'Mariken'</v>
      </c>
      <c r="B97" s="29"/>
      <c r="C97" s="30" t="str">
        <f>IF(ISBLANK('ICC GRID'!A74),"---",TRIM('ICC GRID'!A74))</f>
        <v>LP 6-12"</v>
      </c>
      <c r="D97" s="90">
        <f>IF(ISBLANK('ICC GRID'!A74),"---",'ICC GRID'!E74)</f>
        <v>5</v>
      </c>
      <c r="E97" s="18">
        <f>IF(ISBLANK('ICC GRID'!A74),"---",IF('ICC GRID'!D74=0,"",'ICC GRID'!D74))</f>
        <v>8.9499999999999993</v>
      </c>
      <c r="F97" s="19">
        <f>IF(ISBLANK('ICC GRID'!A74),"---",IF('ICC GRID'!C74=0,"",'ICC GRID'!C74))</f>
        <v>10</v>
      </c>
      <c r="G97" s="45"/>
      <c r="H97" s="46"/>
      <c r="I97" s="31" t="str">
        <f t="shared" si="4"/>
        <v/>
      </c>
      <c r="J97" s="32" t="str">
        <f>IF(ISBLANK('ICC GRID'!A74),"---",IF(G97="","",IF(G97&lt;'ICC GRID'!C74,L97,E97)))</f>
        <v/>
      </c>
      <c r="K97" s="32" t="str">
        <f t="shared" si="5"/>
        <v/>
      </c>
      <c r="L97" s="18">
        <f>IF(ISBLANK('ICC GRID'!A74),"---",IF('ICC GRID'!B74=0,"",'ICC GRID'!B74))</f>
        <v>15.7</v>
      </c>
    </row>
    <row r="98" spans="1:12" ht="15.75" x14ac:dyDescent="0.2">
      <c r="A98" s="28" t="str">
        <f>IF(ISBLANK('ICC GRID'!A75),"---",'ICC GRID'!F75)</f>
        <v>Ginkgo biloba 'Robbie's Twist'</v>
      </c>
      <c r="B98" s="29"/>
      <c r="C98" s="30" t="str">
        <f>IF(ISBLANK('ICC GRID'!A75),"---",TRIM('ICC GRID'!A75))</f>
        <v>LP 1-2'</v>
      </c>
      <c r="D98" s="90">
        <f>IF(ISBLANK('ICC GRID'!A75),"---",'ICC GRID'!E75)</f>
        <v>5</v>
      </c>
      <c r="E98" s="18">
        <f>IF(ISBLANK('ICC GRID'!A75),"---",IF('ICC GRID'!D75=0,"",'ICC GRID'!D75))</f>
        <v>10</v>
      </c>
      <c r="F98" s="19">
        <f>IF(ISBLANK('ICC GRID'!A75),"---",IF('ICC GRID'!C75=0,"",'ICC GRID'!C75))</f>
        <v>10</v>
      </c>
      <c r="G98" s="45"/>
      <c r="H98" s="46"/>
      <c r="I98" s="31" t="str">
        <f t="shared" si="4"/>
        <v/>
      </c>
      <c r="J98" s="32" t="str">
        <f>IF(ISBLANK('ICC GRID'!A75),"---",IF(G98="","",IF(G98&lt;'ICC GRID'!C75,L98,E98)))</f>
        <v/>
      </c>
      <c r="K98" s="32" t="str">
        <f t="shared" si="5"/>
        <v/>
      </c>
      <c r="L98" s="18">
        <f>IF(ISBLANK('ICC GRID'!A75),"---",IF('ICC GRID'!B75=0,"",'ICC GRID'!B75))</f>
        <v>17.5</v>
      </c>
    </row>
    <row r="99" spans="1:12" ht="15.75" x14ac:dyDescent="0.2">
      <c r="A99" s="28" t="str">
        <f>IF(ISBLANK('ICC GRID'!A76),"---",'ICC GRID'!F76)</f>
        <v>Ginkgo biloba 'Saratoga'</v>
      </c>
      <c r="B99" s="29"/>
      <c r="C99" s="30" t="str">
        <f>IF(ISBLANK('ICC GRID'!A76),"---",TRIM('ICC GRID'!A76))</f>
        <v>LP 1-2'</v>
      </c>
      <c r="D99" s="90">
        <f>IF(ISBLANK('ICC GRID'!A76),"---",'ICC GRID'!E76)</f>
        <v>5</v>
      </c>
      <c r="E99" s="18">
        <f>IF(ISBLANK('ICC GRID'!A76),"---",IF('ICC GRID'!D76=0,"",'ICC GRID'!D76))</f>
        <v>7.9</v>
      </c>
      <c r="F99" s="19">
        <f>IF(ISBLANK('ICC GRID'!A76),"---",IF('ICC GRID'!C76=0,"",'ICC GRID'!C76))</f>
        <v>10</v>
      </c>
      <c r="G99" s="45"/>
      <c r="H99" s="46"/>
      <c r="I99" s="31" t="str">
        <f t="shared" si="4"/>
        <v/>
      </c>
      <c r="J99" s="32" t="str">
        <f>IF(ISBLANK('ICC GRID'!A76),"---",IF(G99="","",IF(G99&lt;'ICC GRID'!C76,L99,E99)))</f>
        <v/>
      </c>
      <c r="K99" s="32" t="str">
        <f t="shared" si="5"/>
        <v/>
      </c>
      <c r="L99" s="18">
        <f>IF(ISBLANK('ICC GRID'!A76),"---",IF('ICC GRID'!B76=0,"",'ICC GRID'!B76))</f>
        <v>13.85</v>
      </c>
    </row>
    <row r="100" spans="1:12" ht="15.75" x14ac:dyDescent="0.2">
      <c r="A100" s="28" t="str">
        <f>IF(ISBLANK('ICC GRID'!A77),"---",'ICC GRID'!F77)</f>
        <v>Ginkgo biloba 'Tubeleaf'</v>
      </c>
      <c r="B100" s="29"/>
      <c r="C100" s="30" t="str">
        <f>IF(ISBLANK('ICC GRID'!A77),"---",TRIM('ICC GRID'!A77))</f>
        <v>LP 1-2'</v>
      </c>
      <c r="D100" s="90">
        <f>IF(ISBLANK('ICC GRID'!A77),"---",'ICC GRID'!E77)</f>
        <v>5</v>
      </c>
      <c r="E100" s="18">
        <f>IF(ISBLANK('ICC GRID'!A77),"---",IF('ICC GRID'!D77=0,"",'ICC GRID'!D77))</f>
        <v>10</v>
      </c>
      <c r="F100" s="19">
        <f>IF(ISBLANK('ICC GRID'!A77),"---",IF('ICC GRID'!C77=0,"",'ICC GRID'!C77))</f>
        <v>10</v>
      </c>
      <c r="G100" s="45"/>
      <c r="H100" s="46"/>
      <c r="I100" s="31" t="str">
        <f t="shared" si="4"/>
        <v/>
      </c>
      <c r="J100" s="32" t="str">
        <f>IF(ISBLANK('ICC GRID'!A77),"---",IF(G100="","",IF(G100&lt;'ICC GRID'!C77,L100,E100)))</f>
        <v/>
      </c>
      <c r="K100" s="32" t="str">
        <f t="shared" si="5"/>
        <v/>
      </c>
      <c r="L100" s="18">
        <f>IF(ISBLANK('ICC GRID'!A77),"---",IF('ICC GRID'!B77=0,"",'ICC GRID'!B77))</f>
        <v>17.5</v>
      </c>
    </row>
    <row r="101" spans="1:12" ht="15.75" x14ac:dyDescent="0.2">
      <c r="A101" s="28" t="str">
        <f>IF(ISBLANK('ICC GRID'!A78),"---",'ICC GRID'!F78)</f>
        <v>Hamamelis x intermedia 'Arnold's Promise'</v>
      </c>
      <c r="B101" s="29"/>
      <c r="C101" s="30" t="str">
        <f>IF(ISBLANK('ICC GRID'!A78),"---",TRIM('ICC GRID'!A78))</f>
        <v>LP 1-2'</v>
      </c>
      <c r="D101" s="90">
        <f>IF(ISBLANK('ICC GRID'!A78),"---",'ICC GRID'!E78)</f>
        <v>10</v>
      </c>
      <c r="E101" s="18">
        <f>IF(ISBLANK('ICC GRID'!A78),"---",IF('ICC GRID'!D78=0,"",'ICC GRID'!D78))</f>
        <v>7.9</v>
      </c>
      <c r="F101" s="19">
        <f>IF(ISBLANK('ICC GRID'!A78),"---",IF('ICC GRID'!C78=0,"",'ICC GRID'!C78))</f>
        <v>10</v>
      </c>
      <c r="G101" s="45"/>
      <c r="H101" s="46"/>
      <c r="I101" s="31" t="str">
        <f t="shared" si="4"/>
        <v/>
      </c>
      <c r="J101" s="32" t="str">
        <f>IF(ISBLANK('ICC GRID'!A78),"---",IF(G101="","",IF(G101&lt;'ICC GRID'!C78,L101,E101)))</f>
        <v/>
      </c>
      <c r="K101" s="32" t="str">
        <f t="shared" si="5"/>
        <v/>
      </c>
      <c r="L101" s="18">
        <f>IF(ISBLANK('ICC GRID'!A78),"---",IF('ICC GRID'!B78=0,"",'ICC GRID'!B78))</f>
        <v>11.5</v>
      </c>
    </row>
    <row r="102" spans="1:12" ht="15.75" x14ac:dyDescent="0.2">
      <c r="A102" s="28" t="str">
        <f>IF(ISBLANK('ICC GRID'!A79),"---",'ICC GRID'!F79)</f>
        <v>Hamamelis x intermedia 'Diane'</v>
      </c>
      <c r="B102" s="29"/>
      <c r="C102" s="30" t="str">
        <f>IF(ISBLANK('ICC GRID'!A79),"---",TRIM('ICC GRID'!A79))</f>
        <v>LP 1-2'</v>
      </c>
      <c r="D102" s="90">
        <f>IF(ISBLANK('ICC GRID'!A79),"---",'ICC GRID'!E79)</f>
        <v>5</v>
      </c>
      <c r="E102" s="18">
        <f>IF(ISBLANK('ICC GRID'!A79),"---",IF('ICC GRID'!D79=0,"",'ICC GRID'!D79))</f>
        <v>8.8000000000000007</v>
      </c>
      <c r="F102" s="19">
        <f>IF(ISBLANK('ICC GRID'!A79),"---",IF('ICC GRID'!C79=0,"",'ICC GRID'!C79))</f>
        <v>10</v>
      </c>
      <c r="G102" s="45"/>
      <c r="H102" s="46"/>
      <c r="I102" s="31" t="str">
        <f t="shared" si="4"/>
        <v/>
      </c>
      <c r="J102" s="32" t="str">
        <f>IF(ISBLANK('ICC GRID'!A79),"---",IF(G102="","",IF(G102&lt;'ICC GRID'!C79,L102,E102)))</f>
        <v/>
      </c>
      <c r="K102" s="32" t="str">
        <f t="shared" si="5"/>
        <v/>
      </c>
      <c r="L102" s="18">
        <f>IF(ISBLANK('ICC GRID'!A79),"---",IF('ICC GRID'!B79=0,"",'ICC GRID'!B79))</f>
        <v>13.6</v>
      </c>
    </row>
    <row r="103" spans="1:12" ht="15.75" x14ac:dyDescent="0.2">
      <c r="A103" s="28" t="str">
        <f>IF(ISBLANK('ICC GRID'!A80),"---",'ICC GRID'!F80)</f>
        <v>Hamamelis x intermedia 'Feuerzauber'</v>
      </c>
      <c r="B103" s="29"/>
      <c r="C103" s="30" t="str">
        <f>IF(ISBLANK('ICC GRID'!A80),"---",TRIM('ICC GRID'!A80))</f>
        <v>XP 1-2'</v>
      </c>
      <c r="D103" s="90">
        <f>IF(ISBLANK('ICC GRID'!A80),"---",'ICC GRID'!E80)</f>
        <v>5</v>
      </c>
      <c r="E103" s="18">
        <f>IF(ISBLANK('ICC GRID'!A80),"---",IF('ICC GRID'!D80=0,"",'ICC GRID'!D80))</f>
        <v>8.6</v>
      </c>
      <c r="F103" s="19">
        <f>IF(ISBLANK('ICC GRID'!A80),"---",IF('ICC GRID'!C80=0,"",'ICC GRID'!C80))</f>
        <v>10</v>
      </c>
      <c r="G103" s="45"/>
      <c r="H103" s="46"/>
      <c r="I103" s="31" t="str">
        <f t="shared" si="4"/>
        <v/>
      </c>
      <c r="J103" s="32" t="str">
        <f>IF(ISBLANK('ICC GRID'!A80),"---",IF(G103="","",IF(G103&lt;'ICC GRID'!C80,L103,E103)))</f>
        <v/>
      </c>
      <c r="K103" s="32" t="str">
        <f t="shared" si="5"/>
        <v/>
      </c>
      <c r="L103" s="18">
        <f>IF(ISBLANK('ICC GRID'!A80),"---",IF('ICC GRID'!B80=0,"",'ICC GRID'!B80))</f>
        <v>15.9</v>
      </c>
    </row>
    <row r="104" spans="1:12" ht="15.75" x14ac:dyDescent="0.2">
      <c r="A104" s="28" t="str">
        <f>IF(ISBLANK('ICC GRID'!A81),"---",'ICC GRID'!F81)</f>
        <v>Hamamelis x intermedia 'Jelena'</v>
      </c>
      <c r="B104" s="29"/>
      <c r="C104" s="30" t="str">
        <f>IF(ISBLANK('ICC GRID'!A81),"---",TRIM('ICC GRID'!A81))</f>
        <v>LP 1-2'</v>
      </c>
      <c r="D104" s="90">
        <f>IF(ISBLANK('ICC GRID'!A81),"---",'ICC GRID'!E81)</f>
        <v>5</v>
      </c>
      <c r="E104" s="18">
        <f>IF(ISBLANK('ICC GRID'!A81),"---",IF('ICC GRID'!D81=0,"",'ICC GRID'!D81))</f>
        <v>7.9</v>
      </c>
      <c r="F104" s="19">
        <f>IF(ISBLANK('ICC GRID'!A81),"---",IF('ICC GRID'!C81=0,"",'ICC GRID'!C81))</f>
        <v>10</v>
      </c>
      <c r="G104" s="45"/>
      <c r="H104" s="46"/>
      <c r="I104" s="31" t="str">
        <f t="shared" si="4"/>
        <v/>
      </c>
      <c r="J104" s="32" t="str">
        <f>IF(ISBLANK('ICC GRID'!A81),"---",IF(G104="","",IF(G104&lt;'ICC GRID'!C81,L104,E104)))</f>
        <v/>
      </c>
      <c r="K104" s="32" t="str">
        <f t="shared" si="5"/>
        <v/>
      </c>
      <c r="L104" s="18">
        <f>IF(ISBLANK('ICC GRID'!A81),"---",IF('ICC GRID'!B81=0,"",'ICC GRID'!B81))</f>
        <v>10.3</v>
      </c>
    </row>
    <row r="105" spans="1:12" ht="15.75" x14ac:dyDescent="0.2">
      <c r="A105" s="28" t="str">
        <f>IF(ISBLANK('ICC GRID'!A82),"---",'ICC GRID'!F82)</f>
        <v>Hamamelis x intermedia 'Jelena'</v>
      </c>
      <c r="B105" s="29"/>
      <c r="C105" s="30" t="str">
        <f>IF(ISBLANK('ICC GRID'!A82),"---",TRIM('ICC GRID'!A82))</f>
        <v>XP 1-2'</v>
      </c>
      <c r="D105" s="90">
        <f>IF(ISBLANK('ICC GRID'!A82),"---",'ICC GRID'!E82)</f>
        <v>5</v>
      </c>
      <c r="E105" s="18">
        <f>IF(ISBLANK('ICC GRID'!A82),"---",IF('ICC GRID'!D82=0,"",'ICC GRID'!D82))</f>
        <v>8.6</v>
      </c>
      <c r="F105" s="19">
        <f>IF(ISBLANK('ICC GRID'!A82),"---",IF('ICC GRID'!C82=0,"",'ICC GRID'!C82))</f>
        <v>10</v>
      </c>
      <c r="G105" s="45"/>
      <c r="H105" s="46"/>
      <c r="I105" s="31" t="str">
        <f t="shared" si="4"/>
        <v/>
      </c>
      <c r="J105" s="32" t="str">
        <f>IF(ISBLANK('ICC GRID'!A82),"---",IF(G105="","",IF(G105&lt;'ICC GRID'!C82,L105,E105)))</f>
        <v/>
      </c>
      <c r="K105" s="32" t="str">
        <f t="shared" si="5"/>
        <v/>
      </c>
      <c r="L105" s="18">
        <f>IF(ISBLANK('ICC GRID'!A82),"---",IF('ICC GRID'!B82=0,"",'ICC GRID'!B82))</f>
        <v>15.9</v>
      </c>
    </row>
    <row r="106" spans="1:12" ht="15.75" x14ac:dyDescent="0.2">
      <c r="A106" s="28" t="str">
        <f>IF(ISBLANK('ICC GRID'!A83),"---",'ICC GRID'!F83)</f>
        <v>Hamamelis x intermedia 'Sunburst'</v>
      </c>
      <c r="B106" s="29"/>
      <c r="C106" s="30" t="str">
        <f>IF(ISBLANK('ICC GRID'!A83),"---",TRIM('ICC GRID'!A83))</f>
        <v>XP 1-2'</v>
      </c>
      <c r="D106" s="90">
        <f>IF(ISBLANK('ICC GRID'!A83),"---",'ICC GRID'!E83)</f>
        <v>5</v>
      </c>
      <c r="E106" s="18">
        <f>IF(ISBLANK('ICC GRID'!A83),"---",IF('ICC GRID'!D83=0,"",'ICC GRID'!D83))</f>
        <v>8.6</v>
      </c>
      <c r="F106" s="19">
        <f>IF(ISBLANK('ICC GRID'!A83),"---",IF('ICC GRID'!C83=0,"",'ICC GRID'!C83))</f>
        <v>10</v>
      </c>
      <c r="G106" s="45"/>
      <c r="H106" s="46"/>
      <c r="I106" s="31" t="str">
        <f t="shared" si="4"/>
        <v/>
      </c>
      <c r="J106" s="32" t="str">
        <f>IF(ISBLANK('ICC GRID'!A83),"---",IF(G106="","",IF(G106&lt;'ICC GRID'!C83,L106,E106)))</f>
        <v/>
      </c>
      <c r="K106" s="32" t="str">
        <f t="shared" si="5"/>
        <v/>
      </c>
      <c r="L106" s="18">
        <f>IF(ISBLANK('ICC GRID'!A83),"---",IF('ICC GRID'!B83=0,"",'ICC GRID'!B83))</f>
        <v>15.9</v>
      </c>
    </row>
    <row r="107" spans="1:12" ht="15.75" x14ac:dyDescent="0.2">
      <c r="A107" s="28" t="str">
        <f>IF(ISBLANK('ICC GRID'!A84),"---",'ICC GRID'!F84)</f>
        <v>Heptacodium miconioides</v>
      </c>
      <c r="B107" s="29"/>
      <c r="C107" s="30" t="str">
        <f>IF(ISBLANK('ICC GRID'!A84),"---",TRIM('ICC GRID'!A84))</f>
        <v>MP</v>
      </c>
      <c r="D107" s="90">
        <f>IF(ISBLANK('ICC GRID'!A84),"---",'ICC GRID'!E84)</f>
        <v>25</v>
      </c>
      <c r="E107" s="18">
        <f>IF(ISBLANK('ICC GRID'!A84),"---",IF('ICC GRID'!D84=0,"",'ICC GRID'!D84))</f>
        <v>1.85</v>
      </c>
      <c r="F107" s="19">
        <f>IF(ISBLANK('ICC GRID'!A84),"---",IF('ICC GRID'!C84=0,"",'ICC GRID'!C84))</f>
        <v>50</v>
      </c>
      <c r="G107" s="45"/>
      <c r="H107" s="46"/>
      <c r="I107" s="31" t="str">
        <f t="shared" si="4"/>
        <v/>
      </c>
      <c r="J107" s="32" t="str">
        <f>IF(ISBLANK('ICC GRID'!A84),"---",IF(G107="","",IF(G107&lt;'ICC GRID'!C84,L107,E107)))</f>
        <v/>
      </c>
      <c r="K107" s="32" t="str">
        <f t="shared" si="5"/>
        <v/>
      </c>
      <c r="L107" s="18">
        <f>IF(ISBLANK('ICC GRID'!A84),"---",IF('ICC GRID'!B84=0,"",'ICC GRID'!B84))</f>
        <v>3.25</v>
      </c>
    </row>
    <row r="108" spans="1:12" ht="15.75" x14ac:dyDescent="0.2">
      <c r="A108" s="28" t="str">
        <f>IF(ISBLANK('ICC GRID'!A85),"---",'ICC GRID'!F85)</f>
        <v>Hydrangea quercifolia 'Amethyst'</v>
      </c>
      <c r="B108" s="29"/>
      <c r="C108" s="30" t="str">
        <f>IF(ISBLANK('ICC GRID'!A85),"---",TRIM('ICC GRID'!A85))</f>
        <v>MP</v>
      </c>
      <c r="D108" s="90">
        <f>IF(ISBLANK('ICC GRID'!A85),"---",'ICC GRID'!E85)</f>
        <v>25</v>
      </c>
      <c r="E108" s="18">
        <f>IF(ISBLANK('ICC GRID'!A85),"---",IF('ICC GRID'!D85=0,"",'ICC GRID'!D85))</f>
        <v>1.85</v>
      </c>
      <c r="F108" s="19">
        <f>IF(ISBLANK('ICC GRID'!A85),"---",IF('ICC GRID'!C85=0,"",'ICC GRID'!C85))</f>
        <v>50</v>
      </c>
      <c r="G108" s="45"/>
      <c r="H108" s="46"/>
      <c r="I108" s="31" t="str">
        <f t="shared" si="4"/>
        <v/>
      </c>
      <c r="J108" s="32" t="str">
        <f>IF(ISBLANK('ICC GRID'!A85),"---",IF(G108="","",IF(G108&lt;'ICC GRID'!C85,L108,E108)))</f>
        <v/>
      </c>
      <c r="K108" s="32" t="str">
        <f t="shared" si="5"/>
        <v/>
      </c>
      <c r="L108" s="18">
        <f>IF(ISBLANK('ICC GRID'!A85),"---",IF('ICC GRID'!B85=0,"",'ICC GRID'!B85))</f>
        <v>3.25</v>
      </c>
    </row>
    <row r="109" spans="1:12" ht="15.75" x14ac:dyDescent="0.2">
      <c r="A109" s="28" t="str">
        <f>IF(ISBLANK('ICC GRID'!A86),"---",'ICC GRID'!F86)</f>
        <v>Hydrangea quercifolia 'Munchkin'</v>
      </c>
      <c r="B109" s="29"/>
      <c r="C109" s="30" t="str">
        <f>IF(ISBLANK('ICC GRID'!A86),"---",TRIM('ICC GRID'!A86))</f>
        <v>MP</v>
      </c>
      <c r="D109" s="90">
        <f>IF(ISBLANK('ICC GRID'!A86),"---",'ICC GRID'!E86)</f>
        <v>25</v>
      </c>
      <c r="E109" s="18">
        <f>IF(ISBLANK('ICC GRID'!A86),"---",IF('ICC GRID'!D86=0,"",'ICC GRID'!D86))</f>
        <v>2.5</v>
      </c>
      <c r="F109" s="19">
        <f>IF(ISBLANK('ICC GRID'!A86),"---",IF('ICC GRID'!C86=0,"",'ICC GRID'!C86))</f>
        <v>50</v>
      </c>
      <c r="G109" s="45"/>
      <c r="H109" s="46"/>
      <c r="I109" s="31" t="str">
        <f t="shared" si="4"/>
        <v/>
      </c>
      <c r="J109" s="32" t="str">
        <f>IF(ISBLANK('ICC GRID'!A86),"---",IF(G109="","",IF(G109&lt;'ICC GRID'!C86,L109,E109)))</f>
        <v/>
      </c>
      <c r="K109" s="32" t="str">
        <f t="shared" si="5"/>
        <v/>
      </c>
      <c r="L109" s="18">
        <f>IF(ISBLANK('ICC GRID'!A86),"---",IF('ICC GRID'!B86=0,"",'ICC GRID'!B86))</f>
        <v>4.4000000000000004</v>
      </c>
    </row>
    <row r="110" spans="1:12" ht="15.75" x14ac:dyDescent="0.2">
      <c r="A110" s="28" t="str">
        <f>IF(ISBLANK('ICC GRID'!A87),"---",'ICC GRID'!F87)</f>
        <v>Hydrangea quercifolia 'Pee Wee'</v>
      </c>
      <c r="B110" s="29"/>
      <c r="C110" s="30" t="str">
        <f>IF(ISBLANK('ICC GRID'!A87),"---",TRIM('ICC GRID'!A87))</f>
        <v>MP</v>
      </c>
      <c r="D110" s="90">
        <f>IF(ISBLANK('ICC GRID'!A87),"---",'ICC GRID'!E87)</f>
        <v>25</v>
      </c>
      <c r="E110" s="18">
        <f>IF(ISBLANK('ICC GRID'!A87),"---",IF('ICC GRID'!D87=0,"",'ICC GRID'!D87))</f>
        <v>1.85</v>
      </c>
      <c r="F110" s="19">
        <f>IF(ISBLANK('ICC GRID'!A87),"---",IF('ICC GRID'!C87=0,"",'ICC GRID'!C87))</f>
        <v>50</v>
      </c>
      <c r="G110" s="45"/>
      <c r="H110" s="46"/>
      <c r="I110" s="31" t="str">
        <f t="shared" si="4"/>
        <v/>
      </c>
      <c r="J110" s="32" t="str">
        <f>IF(ISBLANK('ICC GRID'!A87),"---",IF(G110="","",IF(G110&lt;'ICC GRID'!C87,L110,E110)))</f>
        <v/>
      </c>
      <c r="K110" s="32" t="str">
        <f t="shared" si="5"/>
        <v/>
      </c>
      <c r="L110" s="18">
        <f>IF(ISBLANK('ICC GRID'!A87),"---",IF('ICC GRID'!B87=0,"",'ICC GRID'!B87))</f>
        <v>3.25</v>
      </c>
    </row>
    <row r="111" spans="1:12" ht="15.75" x14ac:dyDescent="0.2">
      <c r="A111" s="28" t="str">
        <f>IF(ISBLANK('ICC GRID'!A88),"---",'ICC GRID'!F88)</f>
        <v>Hydrangea quercifolia 'Ruby Slippers'</v>
      </c>
      <c r="B111" s="29"/>
      <c r="C111" s="30" t="str">
        <f>IF(ISBLANK('ICC GRID'!A88),"---",TRIM('ICC GRID'!A88))</f>
        <v>MP</v>
      </c>
      <c r="D111" s="90">
        <f>IF(ISBLANK('ICC GRID'!A88),"---",'ICC GRID'!E88)</f>
        <v>25</v>
      </c>
      <c r="E111" s="18">
        <f>IF(ISBLANK('ICC GRID'!A88),"---",IF('ICC GRID'!D88=0,"",'ICC GRID'!D88))</f>
        <v>2.5</v>
      </c>
      <c r="F111" s="19">
        <f>IF(ISBLANK('ICC GRID'!A88),"---",IF('ICC GRID'!C88=0,"",'ICC GRID'!C88))</f>
        <v>50</v>
      </c>
      <c r="G111" s="45"/>
      <c r="H111" s="46"/>
      <c r="I111" s="31" t="str">
        <f t="shared" si="4"/>
        <v/>
      </c>
      <c r="J111" s="32" t="str">
        <f>IF(ISBLANK('ICC GRID'!A88),"---",IF(G111="","",IF(G111&lt;'ICC GRID'!C88,L111,E111)))</f>
        <v/>
      </c>
      <c r="K111" s="32" t="str">
        <f t="shared" si="5"/>
        <v/>
      </c>
      <c r="L111" s="18">
        <f>IF(ISBLANK('ICC GRID'!A88),"---",IF('ICC GRID'!B88=0,"",'ICC GRID'!B88))</f>
        <v>4.4000000000000004</v>
      </c>
    </row>
    <row r="112" spans="1:12" ht="15.75" x14ac:dyDescent="0.2">
      <c r="A112" s="28" t="str">
        <f>IF(ISBLANK('ICC GRID'!A89),"---",'ICC GRID'!F89)</f>
        <v>Hydrangea quercifolia 'Snow Queen'</v>
      </c>
      <c r="B112" s="29"/>
      <c r="C112" s="30" t="str">
        <f>IF(ISBLANK('ICC GRID'!A89),"---",TRIM('ICC GRID'!A89))</f>
        <v>MP</v>
      </c>
      <c r="D112" s="90">
        <f>IF(ISBLANK('ICC GRID'!A89),"---",'ICC GRID'!E89)</f>
        <v>25</v>
      </c>
      <c r="E112" s="18">
        <f>IF(ISBLANK('ICC GRID'!A89),"---",IF('ICC GRID'!D89=0,"",'ICC GRID'!D89))</f>
        <v>1.85</v>
      </c>
      <c r="F112" s="19">
        <f>IF(ISBLANK('ICC GRID'!A89),"---",IF('ICC GRID'!C89=0,"",'ICC GRID'!C89))</f>
        <v>50</v>
      </c>
      <c r="G112" s="45"/>
      <c r="H112" s="46"/>
      <c r="I112" s="31" t="str">
        <f t="shared" si="4"/>
        <v/>
      </c>
      <c r="J112" s="32" t="str">
        <f>IF(ISBLANK('ICC GRID'!A89),"---",IF(G112="","",IF(G112&lt;'ICC GRID'!C89,L112,E112)))</f>
        <v/>
      </c>
      <c r="K112" s="32" t="str">
        <f t="shared" si="5"/>
        <v/>
      </c>
      <c r="L112" s="18">
        <f>IF(ISBLANK('ICC GRID'!A89),"---",IF('ICC GRID'!B89=0,"",'ICC GRID'!B89))</f>
        <v>3.25</v>
      </c>
    </row>
    <row r="113" spans="1:12" ht="15.75" x14ac:dyDescent="0.2">
      <c r="A113" s="28" t="str">
        <f>IF(ISBLANK('ICC GRID'!A90),"---",'ICC GRID'!F90)</f>
        <v>Hydrangea quercifolia 'Snowflake'</v>
      </c>
      <c r="B113" s="29"/>
      <c r="C113" s="30" t="str">
        <f>IF(ISBLANK('ICC GRID'!A90),"---",TRIM('ICC GRID'!A90))</f>
        <v>MP</v>
      </c>
      <c r="D113" s="90">
        <f>IF(ISBLANK('ICC GRID'!A90),"---",'ICC GRID'!E90)</f>
        <v>25</v>
      </c>
      <c r="E113" s="18">
        <f>IF(ISBLANK('ICC GRID'!A90),"---",IF('ICC GRID'!D90=0,"",'ICC GRID'!D90))</f>
        <v>1.85</v>
      </c>
      <c r="F113" s="19">
        <f>IF(ISBLANK('ICC GRID'!A90),"---",IF('ICC GRID'!C90=0,"",'ICC GRID'!C90))</f>
        <v>50</v>
      </c>
      <c r="G113" s="45"/>
      <c r="H113" s="46"/>
      <c r="I113" s="31" t="str">
        <f t="shared" si="4"/>
        <v/>
      </c>
      <c r="J113" s="32" t="str">
        <f>IF(ISBLANK('ICC GRID'!A90),"---",IF(G113="","",IF(G113&lt;'ICC GRID'!C90,L113,E113)))</f>
        <v/>
      </c>
      <c r="K113" s="32" t="str">
        <f t="shared" si="5"/>
        <v/>
      </c>
      <c r="L113" s="18">
        <f>IF(ISBLANK('ICC GRID'!A90),"---",IF('ICC GRID'!B90=0,"",'ICC GRID'!B90))</f>
        <v>3.25</v>
      </c>
    </row>
    <row r="114" spans="1:12" ht="15.75" x14ac:dyDescent="0.2">
      <c r="A114" s="28" t="str">
        <f>IF(ISBLANK('ICC GRID'!A91),"---",'ICC GRID'!F91)</f>
        <v>Hydrangea serrata 'Kiyosumi'</v>
      </c>
      <c r="B114" s="29"/>
      <c r="C114" s="30" t="str">
        <f>IF(ISBLANK('ICC GRID'!A91),"---",TRIM('ICC GRID'!A91))</f>
        <v>MP RC</v>
      </c>
      <c r="D114" s="90">
        <f>IF(ISBLANK('ICC GRID'!A91),"---",'ICC GRID'!E91)</f>
        <v>25</v>
      </c>
      <c r="E114" s="18">
        <f>IF(ISBLANK('ICC GRID'!A91),"---",IF('ICC GRID'!D91=0,"",'ICC GRID'!D91))</f>
        <v>2</v>
      </c>
      <c r="F114" s="19">
        <f>IF(ISBLANK('ICC GRID'!A91),"---",IF('ICC GRID'!C91=0,"",'ICC GRID'!C91))</f>
        <v>50</v>
      </c>
      <c r="G114" s="45"/>
      <c r="H114" s="46"/>
      <c r="I114" s="31" t="str">
        <f t="shared" si="4"/>
        <v/>
      </c>
      <c r="J114" s="32" t="str">
        <f>IF(ISBLANK('ICC GRID'!A91),"---",IF(G114="","",IF(G114&lt;'ICC GRID'!C91,L114,E114)))</f>
        <v/>
      </c>
      <c r="K114" s="32" t="str">
        <f t="shared" si="5"/>
        <v/>
      </c>
      <c r="L114" s="18">
        <f>IF(ISBLANK('ICC GRID'!A91),"---",IF('ICC GRID'!B91=0,"",'ICC GRID'!B91))</f>
        <v>3.85</v>
      </c>
    </row>
    <row r="115" spans="1:12" ht="15.75" x14ac:dyDescent="0.2">
      <c r="A115" s="28" t="str">
        <f>IF(ISBLANK('ICC GRID'!A92),"---",'ICC GRID'!F92)</f>
        <v>Hydrangea serrata 'O-amacha Nishiki'</v>
      </c>
      <c r="B115" s="29"/>
      <c r="C115" s="30" t="str">
        <f>IF(ISBLANK('ICC GRID'!A92),"---",TRIM('ICC GRID'!A92))</f>
        <v>MP RC</v>
      </c>
      <c r="D115" s="90">
        <f>IF(ISBLANK('ICC GRID'!A92),"---",'ICC GRID'!E92)</f>
        <v>25</v>
      </c>
      <c r="E115" s="18">
        <f>IF(ISBLANK('ICC GRID'!A92),"---",IF('ICC GRID'!D92=0,"",'ICC GRID'!D92))</f>
        <v>2</v>
      </c>
      <c r="F115" s="19">
        <f>IF(ISBLANK('ICC GRID'!A92),"---",IF('ICC GRID'!C92=0,"",'ICC GRID'!C92))</f>
        <v>50</v>
      </c>
      <c r="G115" s="45"/>
      <c r="H115" s="46"/>
      <c r="I115" s="31" t="str">
        <f t="shared" si="4"/>
        <v/>
      </c>
      <c r="J115" s="32" t="str">
        <f>IF(ISBLANK('ICC GRID'!A92),"---",IF(G115="","",IF(G115&lt;'ICC GRID'!C92,L115,E115)))</f>
        <v/>
      </c>
      <c r="K115" s="32" t="str">
        <f t="shared" si="5"/>
        <v/>
      </c>
      <c r="L115" s="18">
        <f>IF(ISBLANK('ICC GRID'!A92),"---",IF('ICC GRID'!B92=0,"",'ICC GRID'!B92))</f>
        <v>3.85</v>
      </c>
    </row>
    <row r="116" spans="1:12" ht="15.75" x14ac:dyDescent="0.2">
      <c r="A116" s="28" t="str">
        <f>IF(ISBLANK('ICC GRID'!A93),"---",'ICC GRID'!F93)</f>
        <v>Ilex verticillata 'Maryland Beauty'</v>
      </c>
      <c r="B116" s="29"/>
      <c r="C116" s="30" t="str">
        <f>IF(ISBLANK('ICC GRID'!A93),"---",TRIM('ICC GRID'!A93))</f>
        <v>MP</v>
      </c>
      <c r="D116" s="90">
        <f>IF(ISBLANK('ICC GRID'!A93),"---",'ICC GRID'!E93)</f>
        <v>25</v>
      </c>
      <c r="E116" s="18">
        <f>IF(ISBLANK('ICC GRID'!A93),"---",IF('ICC GRID'!D93=0,"",'ICC GRID'!D93))</f>
        <v>1.35</v>
      </c>
      <c r="F116" s="19">
        <f>IF(ISBLANK('ICC GRID'!A93),"---",IF('ICC GRID'!C93=0,"",'ICC GRID'!C93))</f>
        <v>50</v>
      </c>
      <c r="G116" s="45"/>
      <c r="H116" s="46"/>
      <c r="I116" s="31" t="str">
        <f t="shared" si="4"/>
        <v/>
      </c>
      <c r="J116" s="32" t="str">
        <f>IF(ISBLANK('ICC GRID'!A93),"---",IF(G116="","",IF(G116&lt;'ICC GRID'!C93,L116,E116)))</f>
        <v/>
      </c>
      <c r="K116" s="32" t="str">
        <f t="shared" si="5"/>
        <v/>
      </c>
      <c r="L116" s="18">
        <f>IF(ISBLANK('ICC GRID'!A93),"---",IF('ICC GRID'!B93=0,"",'ICC GRID'!B93))</f>
        <v>2.4</v>
      </c>
    </row>
    <row r="117" spans="1:12" ht="15.75" x14ac:dyDescent="0.2">
      <c r="A117" s="28" t="str">
        <f>IF(ISBLANK('ICC GRID'!A94),"---",'ICC GRID'!F94)</f>
        <v>Ilex verticillata 'Winter Red'</v>
      </c>
      <c r="B117" s="29"/>
      <c r="C117" s="30" t="str">
        <f>IF(ISBLANK('ICC GRID'!A94),"---",TRIM('ICC GRID'!A94))</f>
        <v>MP</v>
      </c>
      <c r="D117" s="90" t="str">
        <f>IF(ISBLANK('ICC GRID'!A94),"---",'ICC GRID'!E94)</f>
        <v>25</v>
      </c>
      <c r="E117" s="18">
        <f>IF(ISBLANK('ICC GRID'!A94),"---",IF('ICC GRID'!D94=0,"",'ICC GRID'!D94))</f>
        <v>1.35</v>
      </c>
      <c r="F117" s="19">
        <f>IF(ISBLANK('ICC GRID'!A94),"---",IF('ICC GRID'!C94=0,"",'ICC GRID'!C94))</f>
        <v>50</v>
      </c>
      <c r="G117" s="45"/>
      <c r="H117" s="46"/>
      <c r="I117" s="31" t="str">
        <f t="shared" si="4"/>
        <v/>
      </c>
      <c r="J117" s="32" t="str">
        <f>IF(ISBLANK('ICC GRID'!A94),"---",IF(G117="","",IF(G117&lt;'ICC GRID'!C94,L117,E117)))</f>
        <v/>
      </c>
      <c r="K117" s="32" t="str">
        <f t="shared" si="5"/>
        <v/>
      </c>
      <c r="L117" s="18">
        <f>IF(ISBLANK('ICC GRID'!A94),"---",IF('ICC GRID'!B94=0,"",'ICC GRID'!B94))</f>
        <v>2.4</v>
      </c>
    </row>
    <row r="118" spans="1:12" ht="15.75" x14ac:dyDescent="0.2">
      <c r="A118" s="28" t="str">
        <f>IF(ISBLANK('ICC GRID'!A95),"---",'ICC GRID'!F95)</f>
        <v>Ilex verticillata 'Winter Gold'</v>
      </c>
      <c r="B118" s="29"/>
      <c r="C118" s="30" t="str">
        <f>IF(ISBLANK('ICC GRID'!A95),"---",TRIM('ICC GRID'!A95))</f>
        <v>MP</v>
      </c>
      <c r="D118" s="90">
        <f>IF(ISBLANK('ICC GRID'!A95),"---",'ICC GRID'!E95)</f>
        <v>25</v>
      </c>
      <c r="E118" s="18">
        <f>IF(ISBLANK('ICC GRID'!A95),"---",IF('ICC GRID'!D95=0,"",'ICC GRID'!D95))</f>
        <v>1.35</v>
      </c>
      <c r="F118" s="19">
        <f>IF(ISBLANK('ICC GRID'!A95),"---",IF('ICC GRID'!C95=0,"",'ICC GRID'!C95))</f>
        <v>50</v>
      </c>
      <c r="G118" s="45"/>
      <c r="H118" s="46"/>
      <c r="I118" s="31" t="str">
        <f t="shared" si="4"/>
        <v/>
      </c>
      <c r="J118" s="32" t="str">
        <f>IF(ISBLANK('ICC GRID'!A95),"---",IF(G118="","",IF(G118&lt;'ICC GRID'!C95,L118,E118)))</f>
        <v/>
      </c>
      <c r="K118" s="32" t="str">
        <f t="shared" si="5"/>
        <v/>
      </c>
      <c r="L118" s="18">
        <f>IF(ISBLANK('ICC GRID'!A95),"---",IF('ICC GRID'!B95=0,"",'ICC GRID'!B95))</f>
        <v>2.4</v>
      </c>
    </row>
    <row r="119" spans="1:12" ht="15.75" x14ac:dyDescent="0.2">
      <c r="A119" s="28" t="str">
        <f>IF(ISBLANK('ICC GRID'!A96),"---",'ICC GRID'!F96)</f>
        <v>Indigofera kirilowii</v>
      </c>
      <c r="B119" s="29"/>
      <c r="C119" s="30" t="str">
        <f>IF(ISBLANK('ICC GRID'!A96),"---",TRIM('ICC GRID'!A96))</f>
        <v>MP</v>
      </c>
      <c r="D119" s="90">
        <f>IF(ISBLANK('ICC GRID'!A96),"---",'ICC GRID'!E96)</f>
        <v>0</v>
      </c>
      <c r="E119" s="18">
        <f>IF(ISBLANK('ICC GRID'!A96),"---",IF('ICC GRID'!D96=0,"",'ICC GRID'!D96))</f>
        <v>1.85</v>
      </c>
      <c r="F119" s="19">
        <f>IF(ISBLANK('ICC GRID'!A96),"---",IF('ICC GRID'!C96=0,"",'ICC GRID'!C96))</f>
        <v>50</v>
      </c>
      <c r="G119" s="45"/>
      <c r="H119" s="46"/>
      <c r="I119" s="31" t="str">
        <f t="shared" si="4"/>
        <v/>
      </c>
      <c r="J119" s="32" t="str">
        <f>IF(ISBLANK('ICC GRID'!A96),"---",IF(G119="","",IF(G119&lt;'ICC GRID'!C96,L119,E119)))</f>
        <v/>
      </c>
      <c r="K119" s="32" t="str">
        <f t="shared" si="5"/>
        <v/>
      </c>
      <c r="L119" s="18">
        <f>IF(ISBLANK('ICC GRID'!A96),"---",IF('ICC GRID'!B96=0,"",'ICC GRID'!B96))</f>
        <v>3.25</v>
      </c>
    </row>
    <row r="120" spans="1:12" ht="15.75" x14ac:dyDescent="0.2">
      <c r="A120" s="28" t="str">
        <f>IF(ISBLANK('ICC GRID'!A97),"---",'ICC GRID'!F97)</f>
        <v>Koelreuteria paniculata 'Coral Sun'® PP 17,409</v>
      </c>
      <c r="B120" s="29"/>
      <c r="C120" s="30" t="str">
        <f>IF(ISBLANK('ICC GRID'!A97),"---",TRIM('ICC GRID'!A97))</f>
        <v>XP 1-2'</v>
      </c>
      <c r="D120" s="90">
        <f>IF(ISBLANK('ICC GRID'!A97),"---",'ICC GRID'!E97)</f>
        <v>5</v>
      </c>
      <c r="E120" s="18">
        <f>IF(ISBLANK('ICC GRID'!A97),"---",IF('ICC GRID'!D97=0,"",'ICC GRID'!D97))</f>
        <v>14.25</v>
      </c>
      <c r="F120" s="19">
        <f>IF(ISBLANK('ICC GRID'!A97),"---",IF('ICC GRID'!C97=0,"",'ICC GRID'!C97))</f>
        <v>10</v>
      </c>
      <c r="G120" s="45"/>
      <c r="H120" s="46"/>
      <c r="I120" s="31" t="str">
        <f t="shared" si="4"/>
        <v/>
      </c>
      <c r="J120" s="32" t="str">
        <f>IF(ISBLANK('ICC GRID'!A97),"---",IF(G120="","",IF(G120&lt;'ICC GRID'!C97,L120,E120)))</f>
        <v/>
      </c>
      <c r="K120" s="32" t="str">
        <f t="shared" si="5"/>
        <v/>
      </c>
      <c r="L120" s="18">
        <f>IF(ISBLANK('ICC GRID'!A97),"---",IF('ICC GRID'!B97=0,"",'ICC GRID'!B97))</f>
        <v>24.2</v>
      </c>
    </row>
    <row r="121" spans="1:12" ht="15.75" x14ac:dyDescent="0.2">
      <c r="A121" s="28" t="str">
        <f>IF(ISBLANK('ICC GRID'!A98),"---",'ICC GRID'!F98)</f>
        <v>Liquidambar styraciflua 'Gumball'</v>
      </c>
      <c r="B121" s="29"/>
      <c r="C121" s="30" t="str">
        <f>IF(ISBLANK('ICC GRID'!A98),"---",TRIM('ICC GRID'!A98))</f>
        <v>#1 2-3'</v>
      </c>
      <c r="D121" s="90">
        <f>IF(ISBLANK('ICC GRID'!A98),"---",'ICC GRID'!E98)</f>
        <v>5</v>
      </c>
      <c r="E121" s="18">
        <f>IF(ISBLANK('ICC GRID'!A98),"---",IF('ICC GRID'!D98=0,"",'ICC GRID'!D98))</f>
        <v>10.5</v>
      </c>
      <c r="F121" s="19">
        <f>IF(ISBLANK('ICC GRID'!A98),"---",IF('ICC GRID'!C98=0,"",'ICC GRID'!C98))</f>
        <v>10</v>
      </c>
      <c r="G121" s="45"/>
      <c r="H121" s="46"/>
      <c r="I121" s="31" t="str">
        <f t="shared" si="4"/>
        <v/>
      </c>
      <c r="J121" s="32" t="str">
        <f>IF(ISBLANK('ICC GRID'!A98),"---",IF(G121="","",IF(G121&lt;'ICC GRID'!C98,L121,E121)))</f>
        <v/>
      </c>
      <c r="K121" s="32" t="str">
        <f t="shared" si="5"/>
        <v/>
      </c>
      <c r="L121" s="18">
        <f>IF(ISBLANK('ICC GRID'!A98),"---",IF('ICC GRID'!B98=0,"",'ICC GRID'!B98))</f>
        <v>18.399999999999999</v>
      </c>
    </row>
    <row r="122" spans="1:12" ht="15.75" x14ac:dyDescent="0.2">
      <c r="A122" s="28" t="str">
        <f>IF(ISBLANK('ICC GRID'!A99),"---",'ICC GRID'!F99)</f>
        <v>Liquidambar styraciflua 'Silver King'</v>
      </c>
      <c r="B122" s="29"/>
      <c r="C122" s="30" t="str">
        <f>IF(ISBLANK('ICC GRID'!A99),"---",TRIM('ICC GRID'!A99))</f>
        <v>#1 3-4'</v>
      </c>
      <c r="D122" s="90">
        <f>IF(ISBLANK('ICC GRID'!A99),"---",'ICC GRID'!E99)</f>
        <v>5</v>
      </c>
      <c r="E122" s="18">
        <f>IF(ISBLANK('ICC GRID'!A99),"---",IF('ICC GRID'!D99=0,"",'ICC GRID'!D99))</f>
        <v>11.55</v>
      </c>
      <c r="F122" s="19">
        <f>IF(ISBLANK('ICC GRID'!A99),"---",IF('ICC GRID'!C99=0,"",'ICC GRID'!C99))</f>
        <v>10</v>
      </c>
      <c r="G122" s="45"/>
      <c r="H122" s="46"/>
      <c r="I122" s="31" t="str">
        <f t="shared" si="4"/>
        <v/>
      </c>
      <c r="J122" s="32" t="str">
        <f>IF(ISBLANK('ICC GRID'!A99),"---",IF(G122="","",IF(G122&lt;'ICC GRID'!C99,L122,E122)))</f>
        <v/>
      </c>
      <c r="K122" s="32" t="str">
        <f t="shared" si="5"/>
        <v/>
      </c>
      <c r="L122" s="18">
        <f>IF(ISBLANK('ICC GRID'!A99),"---",IF('ICC GRID'!B99=0,"",'ICC GRID'!B99))</f>
        <v>20.25</v>
      </c>
    </row>
    <row r="123" spans="1:12" ht="15.75" x14ac:dyDescent="0.2">
      <c r="A123" s="28" t="str">
        <f>IF(ISBLANK('ICC GRID'!A100),"---",'ICC GRID'!F100)</f>
        <v>Liriodendron tulipifera</v>
      </c>
      <c r="B123" s="29"/>
      <c r="C123" s="30" t="str">
        <f>IF(ISBLANK('ICC GRID'!A100),"---",TRIM('ICC GRID'!A100))</f>
        <v>LP 2-3'</v>
      </c>
      <c r="D123" s="90">
        <f>IF(ISBLANK('ICC GRID'!A100),"---",'ICC GRID'!E100)</f>
        <v>10</v>
      </c>
      <c r="E123" s="18">
        <f>IF(ISBLANK('ICC GRID'!A100),"---",IF('ICC GRID'!D100=0,"",'ICC GRID'!D100))</f>
        <v>2.2000000000000002</v>
      </c>
      <c r="F123" s="19">
        <f>IF(ISBLANK('ICC GRID'!A100),"---",IF('ICC GRID'!C100=0,"",'ICC GRID'!C100))</f>
        <v>50</v>
      </c>
      <c r="G123" s="45"/>
      <c r="H123" s="46"/>
      <c r="I123" s="31" t="str">
        <f t="shared" si="4"/>
        <v/>
      </c>
      <c r="J123" s="32" t="str">
        <f>IF(ISBLANK('ICC GRID'!A100),"---",IF(G123="","",IF(G123&lt;'ICC GRID'!C100,L123,E123)))</f>
        <v/>
      </c>
      <c r="K123" s="32" t="str">
        <f t="shared" si="5"/>
        <v/>
      </c>
      <c r="L123" s="18">
        <f>IF(ISBLANK('ICC GRID'!A100),"---",IF('ICC GRID'!B100=0,"",'ICC GRID'!B100))</f>
        <v>3.85</v>
      </c>
    </row>
    <row r="124" spans="1:12" ht="15.75" x14ac:dyDescent="0.2">
      <c r="A124" s="28" t="str">
        <f>IF(ISBLANK('ICC GRID'!A101),"---",'ICC GRID'!F101)</f>
        <v>Liriodendron tulipifera 'Little Volunteer' PP 19,581</v>
      </c>
      <c r="B124" s="29"/>
      <c r="C124" s="30" t="str">
        <f>IF(ISBLANK('ICC GRID'!A101),"---",TRIM('ICC GRID'!A101))</f>
        <v>#1 1-2'</v>
      </c>
      <c r="D124" s="90">
        <f>IF(ISBLANK('ICC GRID'!A101),"---",'ICC GRID'!E101)</f>
        <v>5</v>
      </c>
      <c r="E124" s="18">
        <f>IF(ISBLANK('ICC GRID'!A101),"---",IF('ICC GRID'!D101=0,"",'ICC GRID'!D101))</f>
        <v>19.7</v>
      </c>
      <c r="F124" s="19">
        <f>IF(ISBLANK('ICC GRID'!A101),"---",IF('ICC GRID'!C101=0,"",'ICC GRID'!C101))</f>
        <v>10</v>
      </c>
      <c r="G124" s="45"/>
      <c r="H124" s="46"/>
      <c r="I124" s="31" t="str">
        <f t="shared" si="4"/>
        <v/>
      </c>
      <c r="J124" s="32" t="str">
        <f>IF(ISBLANK('ICC GRID'!A101),"---",IF(G124="","",IF(G124&lt;'ICC GRID'!C101,L124,E124)))</f>
        <v/>
      </c>
      <c r="K124" s="32" t="str">
        <f t="shared" si="5"/>
        <v/>
      </c>
      <c r="L124" s="18">
        <f>IF(ISBLANK('ICC GRID'!A101),"---",IF('ICC GRID'!B101=0,"",'ICC GRID'!B101))</f>
        <v>33.35</v>
      </c>
    </row>
    <row r="125" spans="1:12" ht="15.75" x14ac:dyDescent="0.2">
      <c r="A125" s="28" t="str">
        <f>IF(ISBLANK('ICC GRID'!A102),"---",'ICC GRID'!F102)</f>
        <v>Lithocarpus densiflorus var. echinoides</v>
      </c>
      <c r="B125" s="29"/>
      <c r="C125" s="30" t="str">
        <f>IF(ISBLANK('ICC GRID'!A102),"---",TRIM('ICC GRID'!A102))</f>
        <v>LP</v>
      </c>
      <c r="D125" s="90">
        <f>IF(ISBLANK('ICC GRID'!A102),"---",'ICC GRID'!E102)</f>
        <v>10</v>
      </c>
      <c r="E125" s="18">
        <f>IF(ISBLANK('ICC GRID'!A102),"---",IF('ICC GRID'!D102=0,"",'ICC GRID'!D102))</f>
        <v>5.25</v>
      </c>
      <c r="F125" s="19">
        <f>IF(ISBLANK('ICC GRID'!A102),"---",IF('ICC GRID'!C102=0,"",'ICC GRID'!C102))</f>
        <v>20</v>
      </c>
      <c r="G125" s="45"/>
      <c r="H125" s="46"/>
      <c r="I125" s="31" t="str">
        <f t="shared" si="4"/>
        <v/>
      </c>
      <c r="J125" s="32" t="str">
        <f>IF(ISBLANK('ICC GRID'!A102),"---",IF(G125="","",IF(G125&lt;'ICC GRID'!C102,L125,E125)))</f>
        <v/>
      </c>
      <c r="K125" s="32" t="str">
        <f t="shared" si="5"/>
        <v/>
      </c>
      <c r="L125" s="18">
        <f>IF(ISBLANK('ICC GRID'!A102),"---",IF('ICC GRID'!B102=0,"",'ICC GRID'!B102))</f>
        <v>9.1999999999999993</v>
      </c>
    </row>
    <row r="126" spans="1:12" ht="15.75" x14ac:dyDescent="0.2">
      <c r="A126" s="28" t="str">
        <f>IF(ISBLANK('ICC GRID'!A103),"---",'ICC GRID'!F103)</f>
        <v>Maackia amurense</v>
      </c>
      <c r="B126" s="29"/>
      <c r="C126" s="30" t="str">
        <f>IF(ISBLANK('ICC GRID'!A103),"---",TRIM('ICC GRID'!A103))</f>
        <v>MP</v>
      </c>
      <c r="D126" s="90">
        <f>IF(ISBLANK('ICC GRID'!A103),"---",'ICC GRID'!E103)</f>
        <v>25</v>
      </c>
      <c r="E126" s="18">
        <f>IF(ISBLANK('ICC GRID'!A103),"---",IF('ICC GRID'!D103=0,"",'ICC GRID'!D103))</f>
        <v>0.9</v>
      </c>
      <c r="F126" s="19">
        <f>IF(ISBLANK('ICC GRID'!A103),"---",IF('ICC GRID'!C103=0,"",'ICC GRID'!C103))</f>
        <v>50</v>
      </c>
      <c r="G126" s="45"/>
      <c r="H126" s="46"/>
      <c r="I126" s="31" t="str">
        <f t="shared" si="4"/>
        <v/>
      </c>
      <c r="J126" s="32" t="str">
        <f>IF(ISBLANK('ICC GRID'!A103),"---",IF(G126="","",IF(G126&lt;'ICC GRID'!C103,L126,E126)))</f>
        <v/>
      </c>
      <c r="K126" s="32" t="str">
        <f t="shared" si="5"/>
        <v/>
      </c>
      <c r="L126" s="18">
        <f>IF(ISBLANK('ICC GRID'!A103),"---",IF('ICC GRID'!B103=0,"",'ICC GRID'!B103))</f>
        <v>1.6</v>
      </c>
    </row>
    <row r="127" spans="1:12" ht="15.75" x14ac:dyDescent="0.2">
      <c r="A127" s="28" t="str">
        <f>IF(ISBLANK('ICC GRID'!A104),"---",'ICC GRID'!F104)</f>
        <v>Magnolia 'Coral Reef'</v>
      </c>
      <c r="B127" s="29"/>
      <c r="C127" s="30" t="str">
        <f>IF(ISBLANK('ICC GRID'!A104),"---",TRIM('ICC GRID'!A104))</f>
        <v>#1 2-3'</v>
      </c>
      <c r="D127" s="90">
        <f>IF(ISBLANK('ICC GRID'!A104),"---",'ICC GRID'!E104)</f>
        <v>5</v>
      </c>
      <c r="E127" s="18">
        <f>IF(ISBLANK('ICC GRID'!A104),"---",IF('ICC GRID'!D104=0,"",'ICC GRID'!D104))</f>
        <v>12.15</v>
      </c>
      <c r="F127" s="19">
        <f>IF(ISBLANK('ICC GRID'!A104),"---",IF('ICC GRID'!C104=0,"",'ICC GRID'!C104))</f>
        <v>10</v>
      </c>
      <c r="G127" s="45"/>
      <c r="H127" s="46"/>
      <c r="I127" s="31" t="str">
        <f t="shared" si="4"/>
        <v/>
      </c>
      <c r="J127" s="32" t="str">
        <f>IF(ISBLANK('ICC GRID'!A104),"---",IF(G127="","",IF(G127&lt;'ICC GRID'!C104,L127,E127)))</f>
        <v/>
      </c>
      <c r="K127" s="32" t="str">
        <f t="shared" si="5"/>
        <v/>
      </c>
      <c r="L127" s="18">
        <f>IF(ISBLANK('ICC GRID'!A104),"---",IF('ICC GRID'!B104=0,"",'ICC GRID'!B104))</f>
        <v>21.3</v>
      </c>
    </row>
    <row r="128" spans="1:12" ht="15.75" x14ac:dyDescent="0.2">
      <c r="A128" s="28" t="str">
        <f>IF(ISBLANK('ICC GRID'!A105),"---",'ICC GRID'!F105)</f>
        <v>Magnolia 'David Clulow'</v>
      </c>
      <c r="B128" s="29"/>
      <c r="C128" s="30" t="str">
        <f>IF(ISBLANK('ICC GRID'!A105),"---",TRIM('ICC GRID'!A105))</f>
        <v>#1 2-3'</v>
      </c>
      <c r="D128" s="90">
        <f>IF(ISBLANK('ICC GRID'!A105),"---",'ICC GRID'!E105)</f>
        <v>5</v>
      </c>
      <c r="E128" s="18">
        <f>IF(ISBLANK('ICC GRID'!A105),"---",IF('ICC GRID'!D105=0,"",'ICC GRID'!D105))</f>
        <v>12.15</v>
      </c>
      <c r="F128" s="19">
        <f>IF(ISBLANK('ICC GRID'!A105),"---",IF('ICC GRID'!C105=0,"",'ICC GRID'!C105))</f>
        <v>10</v>
      </c>
      <c r="G128" s="45"/>
      <c r="H128" s="46"/>
      <c r="I128" s="31" t="str">
        <f t="shared" si="4"/>
        <v/>
      </c>
      <c r="J128" s="32" t="str">
        <f>IF(ISBLANK('ICC GRID'!A105),"---",IF(G128="","",IF(G128&lt;'ICC GRID'!C105,L128,E128)))</f>
        <v/>
      </c>
      <c r="K128" s="32" t="str">
        <f t="shared" si="5"/>
        <v/>
      </c>
      <c r="L128" s="18">
        <f>IF(ISBLANK('ICC GRID'!A105),"---",IF('ICC GRID'!B105=0,"",'ICC GRID'!B105))</f>
        <v>21.3</v>
      </c>
    </row>
    <row r="129" spans="1:12" ht="15.75" x14ac:dyDescent="0.2">
      <c r="A129" s="28" t="str">
        <f>IF(ISBLANK('ICC GRID'!A106),"---",'ICC GRID'!F106)</f>
        <v>Magnolia 'Daybreak'</v>
      </c>
      <c r="B129" s="29"/>
      <c r="C129" s="30" t="str">
        <f>IF(ISBLANK('ICC GRID'!A106),"---",TRIM('ICC GRID'!A106))</f>
        <v>#1 2-3'</v>
      </c>
      <c r="D129" s="90">
        <f>IF(ISBLANK('ICC GRID'!A106),"---",'ICC GRID'!E106)</f>
        <v>5</v>
      </c>
      <c r="E129" s="18">
        <f>IF(ISBLANK('ICC GRID'!A106),"---",IF('ICC GRID'!D106=0,"",'ICC GRID'!D106))</f>
        <v>12.15</v>
      </c>
      <c r="F129" s="19">
        <f>IF(ISBLANK('ICC GRID'!A106),"---",IF('ICC GRID'!C106=0,"",'ICC GRID'!C106))</f>
        <v>10</v>
      </c>
      <c r="G129" s="45"/>
      <c r="H129" s="46"/>
      <c r="I129" s="31" t="str">
        <f t="shared" si="4"/>
        <v/>
      </c>
      <c r="J129" s="32" t="str">
        <f>IF(ISBLANK('ICC GRID'!A106),"---",IF(G129="","",IF(G129&lt;'ICC GRID'!C106,L129,E129)))</f>
        <v/>
      </c>
      <c r="K129" s="32" t="str">
        <f t="shared" si="5"/>
        <v/>
      </c>
      <c r="L129" s="18">
        <f>IF(ISBLANK('ICC GRID'!A106),"---",IF('ICC GRID'!B106=0,"",'ICC GRID'!B106))</f>
        <v>21.3</v>
      </c>
    </row>
    <row r="130" spans="1:12" ht="15.75" x14ac:dyDescent="0.2">
      <c r="A130" s="28" t="str">
        <f>IF(ISBLANK('ICC GRID'!A107),"---",'ICC GRID'!F107)</f>
        <v>Magnolia 'Elizabeth'</v>
      </c>
      <c r="B130" s="29"/>
      <c r="C130" s="30" t="str">
        <f>IF(ISBLANK('ICC GRID'!A107),"---",TRIM('ICC GRID'!A107))</f>
        <v>#1 2-3'</v>
      </c>
      <c r="D130" s="90">
        <f>IF(ISBLANK('ICC GRID'!A107),"---",'ICC GRID'!E107)</f>
        <v>5</v>
      </c>
      <c r="E130" s="18">
        <f>IF(ISBLANK('ICC GRID'!A107),"---",IF('ICC GRID'!D107=0,"",'ICC GRID'!D107))</f>
        <v>12.15</v>
      </c>
      <c r="F130" s="19">
        <f>IF(ISBLANK('ICC GRID'!A107),"---",IF('ICC GRID'!C107=0,"",'ICC GRID'!C107))</f>
        <v>10</v>
      </c>
      <c r="G130" s="45"/>
      <c r="H130" s="46"/>
      <c r="I130" s="31" t="str">
        <f t="shared" si="4"/>
        <v/>
      </c>
      <c r="J130" s="32" t="str">
        <f>IF(ISBLANK('ICC GRID'!A107),"---",IF(G130="","",IF(G130&lt;'ICC GRID'!C107,L130,E130)))</f>
        <v/>
      </c>
      <c r="K130" s="32" t="str">
        <f t="shared" si="5"/>
        <v/>
      </c>
      <c r="L130" s="18">
        <f>IF(ISBLANK('ICC GRID'!A107),"---",IF('ICC GRID'!B107=0,"",'ICC GRID'!B107))</f>
        <v>21.3</v>
      </c>
    </row>
    <row r="131" spans="1:12" ht="15.75" x14ac:dyDescent="0.2">
      <c r="A131" s="28" t="str">
        <f>IF(ISBLANK('ICC GRID'!A108),"---",'ICC GRID'!F108)</f>
        <v>Magnolia 'First Love'</v>
      </c>
      <c r="B131" s="29"/>
      <c r="C131" s="30" t="str">
        <f>IF(ISBLANK('ICC GRID'!A108),"---",TRIM('ICC GRID'!A108))</f>
        <v>#1 2-3'</v>
      </c>
      <c r="D131" s="90" t="str">
        <f>IF(ISBLANK('ICC GRID'!A108),"---",'ICC GRID'!E108)</f>
        <v>5</v>
      </c>
      <c r="E131" s="18">
        <f>IF(ISBLANK('ICC GRID'!A108),"---",IF('ICC GRID'!D108=0,"",'ICC GRID'!D108))</f>
        <v>14.35</v>
      </c>
      <c r="F131" s="19">
        <f>IF(ISBLANK('ICC GRID'!A108),"---",IF('ICC GRID'!C108=0,"",'ICC GRID'!C108))</f>
        <v>10</v>
      </c>
      <c r="G131" s="45"/>
      <c r="H131" s="46"/>
      <c r="I131" s="31" t="str">
        <f t="shared" si="4"/>
        <v/>
      </c>
      <c r="J131" s="32" t="str">
        <f>IF(ISBLANK('ICC GRID'!A108),"---",IF(G131="","",IF(G131&lt;'ICC GRID'!C108,L131,E131)))</f>
        <v/>
      </c>
      <c r="K131" s="32" t="str">
        <f t="shared" si="5"/>
        <v/>
      </c>
      <c r="L131" s="18">
        <f>IF(ISBLANK('ICC GRID'!A108),"---",IF('ICC GRID'!B108=0,"",'ICC GRID'!B108))</f>
        <v>25.15</v>
      </c>
    </row>
    <row r="132" spans="1:12" ht="15.75" x14ac:dyDescent="0.2">
      <c r="A132" s="28" t="str">
        <f>IF(ISBLANK('ICC GRID'!A109),"---",'ICC GRID'!F109)</f>
        <v>Magnolia 'Galaxy'</v>
      </c>
      <c r="B132" s="29"/>
      <c r="C132" s="30" t="str">
        <f>IF(ISBLANK('ICC GRID'!A109),"---",TRIM('ICC GRID'!A109))</f>
        <v>#1 3-4'</v>
      </c>
      <c r="D132" s="90">
        <f>IF(ISBLANK('ICC GRID'!A109),"---",'ICC GRID'!E109)</f>
        <v>5</v>
      </c>
      <c r="E132" s="18">
        <f>IF(ISBLANK('ICC GRID'!A109),"---",IF('ICC GRID'!D109=0,"",'ICC GRID'!D109))</f>
        <v>14.35</v>
      </c>
      <c r="F132" s="19">
        <f>IF(ISBLANK('ICC GRID'!A109),"---",IF('ICC GRID'!C109=0,"",'ICC GRID'!C109))</f>
        <v>10</v>
      </c>
      <c r="G132" s="45"/>
      <c r="H132" s="46"/>
      <c r="I132" s="31" t="str">
        <f t="shared" si="4"/>
        <v/>
      </c>
      <c r="J132" s="32" t="str">
        <f>IF(ISBLANK('ICC GRID'!A109),"---",IF(G132="","",IF(G132&lt;'ICC GRID'!C109,L132,E132)))</f>
        <v/>
      </c>
      <c r="K132" s="32" t="str">
        <f t="shared" si="5"/>
        <v/>
      </c>
      <c r="L132" s="18">
        <f>IF(ISBLANK('ICC GRID'!A109),"---",IF('ICC GRID'!B109=0,"",'ICC GRID'!B109))</f>
        <v>25.15</v>
      </c>
    </row>
    <row r="133" spans="1:12" ht="15.75" x14ac:dyDescent="0.2">
      <c r="A133" s="28" t="str">
        <f>IF(ISBLANK('ICC GRID'!A110),"---",'ICC GRID'!F110)</f>
        <v>Magnolia 'Galaxy'</v>
      </c>
      <c r="B133" s="29"/>
      <c r="C133" s="30" t="str">
        <f>IF(ISBLANK('ICC GRID'!A110),"---",TRIM('ICC GRID'!A110))</f>
        <v>#1 4-5'</v>
      </c>
      <c r="D133" s="90">
        <f>IF(ISBLANK('ICC GRID'!A110),"---",'ICC GRID'!E110)</f>
        <v>5</v>
      </c>
      <c r="E133" s="18">
        <f>IF(ISBLANK('ICC GRID'!A110),"---",IF('ICC GRID'!D110=0,"",'ICC GRID'!D110))</f>
        <v>16.55</v>
      </c>
      <c r="F133" s="19">
        <f>IF(ISBLANK('ICC GRID'!A110),"---",IF('ICC GRID'!C110=0,"",'ICC GRID'!C110))</f>
        <v>10</v>
      </c>
      <c r="G133" s="45"/>
      <c r="H133" s="46"/>
      <c r="I133" s="31" t="str">
        <f t="shared" si="4"/>
        <v/>
      </c>
      <c r="J133" s="32" t="str">
        <f>IF(ISBLANK('ICC GRID'!A110),"---",IF(G133="","",IF(G133&lt;'ICC GRID'!C110,L133,E133)))</f>
        <v/>
      </c>
      <c r="K133" s="32" t="str">
        <f t="shared" si="5"/>
        <v/>
      </c>
      <c r="L133" s="18">
        <f>IF(ISBLANK('ICC GRID'!A110),"---",IF('ICC GRID'!B110=0,"",'ICC GRID'!B110))</f>
        <v>29</v>
      </c>
    </row>
    <row r="134" spans="1:12" ht="15.75" x14ac:dyDescent="0.2">
      <c r="A134" s="28" t="str">
        <f>IF(ISBLANK('ICC GRID'!A111),"---",'ICC GRID'!F111)</f>
        <v>Magnolia 'Golden Rain'</v>
      </c>
      <c r="B134" s="29"/>
      <c r="C134" s="30" t="str">
        <f>IF(ISBLANK('ICC GRID'!A111),"---",TRIM('ICC GRID'!A111))</f>
        <v>#1 2-3'</v>
      </c>
      <c r="D134" s="90">
        <f>IF(ISBLANK('ICC GRID'!A111),"---",'ICC GRID'!E111)</f>
        <v>5</v>
      </c>
      <c r="E134" s="18">
        <f>IF(ISBLANK('ICC GRID'!A111),"---",IF('ICC GRID'!D111=0,"",'ICC GRID'!D111))</f>
        <v>11.7</v>
      </c>
      <c r="F134" s="19">
        <f>IF(ISBLANK('ICC GRID'!A111),"---",IF('ICC GRID'!C111=0,"",'ICC GRID'!C111))</f>
        <v>10</v>
      </c>
      <c r="G134" s="45"/>
      <c r="H134" s="46"/>
      <c r="I134" s="31" t="str">
        <f t="shared" si="4"/>
        <v/>
      </c>
      <c r="J134" s="32" t="str">
        <f>IF(ISBLANK('ICC GRID'!A111),"---",IF(G134="","",IF(G134&lt;'ICC GRID'!C111,L134,E134)))</f>
        <v/>
      </c>
      <c r="K134" s="32" t="str">
        <f t="shared" si="5"/>
        <v/>
      </c>
      <c r="L134" s="18">
        <f>IF(ISBLANK('ICC GRID'!A111),"---",IF('ICC GRID'!B111=0,"",'ICC GRID'!B111))</f>
        <v>20.5</v>
      </c>
    </row>
    <row r="135" spans="1:12" ht="15.75" x14ac:dyDescent="0.2">
      <c r="A135" s="28" t="str">
        <f>IF(ISBLANK('ICC GRID'!A112),"---",'ICC GRID'!F112)</f>
        <v>Magnolia 'Judy Zuk'</v>
      </c>
      <c r="B135" s="29"/>
      <c r="C135" s="30" t="str">
        <f>IF(ISBLANK('ICC GRID'!A112),"---",TRIM('ICC GRID'!A112))</f>
        <v>#1 2-3'</v>
      </c>
      <c r="D135" s="90">
        <f>IF(ISBLANK('ICC GRID'!A112),"---",'ICC GRID'!E112)</f>
        <v>5</v>
      </c>
      <c r="E135" s="18">
        <f>IF(ISBLANK('ICC GRID'!A112),"---",IF('ICC GRID'!D112=0,"",'ICC GRID'!D112))</f>
        <v>14.35</v>
      </c>
      <c r="F135" s="19">
        <f>IF(ISBLANK('ICC GRID'!A112),"---",IF('ICC GRID'!C112=0,"",'ICC GRID'!C112))</f>
        <v>10</v>
      </c>
      <c r="G135" s="45"/>
      <c r="H135" s="46"/>
      <c r="I135" s="31" t="str">
        <f t="shared" si="4"/>
        <v/>
      </c>
      <c r="J135" s="32" t="str">
        <f>IF(ISBLANK('ICC GRID'!A112),"---",IF(G135="","",IF(G135&lt;'ICC GRID'!C112,L135,E135)))</f>
        <v/>
      </c>
      <c r="K135" s="32" t="str">
        <f t="shared" si="5"/>
        <v/>
      </c>
      <c r="L135" s="18">
        <f>IF(ISBLANK('ICC GRID'!A112),"---",IF('ICC GRID'!B112=0,"",'ICC GRID'!B112))</f>
        <v>25.15</v>
      </c>
    </row>
    <row r="136" spans="1:12" ht="15.75" x14ac:dyDescent="0.2">
      <c r="A136" s="28" t="str">
        <f>IF(ISBLANK('ICC GRID'!A113),"---",'ICC GRID'!F113)</f>
        <v>Magnolia 'Margaret Helen'</v>
      </c>
      <c r="B136" s="29"/>
      <c r="C136" s="30" t="str">
        <f>IF(ISBLANK('ICC GRID'!A113),"---",TRIM('ICC GRID'!A113))</f>
        <v>#1 2-3'</v>
      </c>
      <c r="D136" s="90">
        <f>IF(ISBLANK('ICC GRID'!A113),"---",'ICC GRID'!E113)</f>
        <v>5</v>
      </c>
      <c r="E136" s="18">
        <f>IF(ISBLANK('ICC GRID'!A113),"---",IF('ICC GRID'!D113=0,"",'ICC GRID'!D113))</f>
        <v>14.35</v>
      </c>
      <c r="F136" s="19">
        <f>IF(ISBLANK('ICC GRID'!A113),"---",IF('ICC GRID'!C113=0,"",'ICC GRID'!C113))</f>
        <v>10</v>
      </c>
      <c r="G136" s="45"/>
      <c r="H136" s="46"/>
      <c r="I136" s="31" t="str">
        <f t="shared" si="4"/>
        <v/>
      </c>
      <c r="J136" s="32" t="str">
        <f>IF(ISBLANK('ICC GRID'!A113),"---",IF(G136="","",IF(G136&lt;'ICC GRID'!C113,L136,E136)))</f>
        <v/>
      </c>
      <c r="K136" s="32" t="str">
        <f t="shared" si="5"/>
        <v/>
      </c>
      <c r="L136" s="18">
        <f>IF(ISBLANK('ICC GRID'!A113),"---",IF('ICC GRID'!B113=0,"",'ICC GRID'!B113))</f>
        <v>25.15</v>
      </c>
    </row>
    <row r="137" spans="1:12" ht="15.75" x14ac:dyDescent="0.2">
      <c r="A137" s="28" t="str">
        <f>IF(ISBLANK('ICC GRID'!A114),"---",'ICC GRID'!F114)</f>
        <v>Magnolia 'Rose Marie'</v>
      </c>
      <c r="B137" s="29"/>
      <c r="C137" s="30" t="str">
        <f>IF(ISBLANK('ICC GRID'!A114),"---",TRIM('ICC GRID'!A114))</f>
        <v>#1 2-3'</v>
      </c>
      <c r="D137" s="90">
        <f>IF(ISBLANK('ICC GRID'!A114),"---",'ICC GRID'!E114)</f>
        <v>5</v>
      </c>
      <c r="E137" s="18">
        <f>IF(ISBLANK('ICC GRID'!A114),"---",IF('ICC GRID'!D114=0,"",'ICC GRID'!D114))</f>
        <v>13.15</v>
      </c>
      <c r="F137" s="19">
        <f>IF(ISBLANK('ICC GRID'!A114),"---",IF('ICC GRID'!C114=0,"",'ICC GRID'!C114))</f>
        <v>10</v>
      </c>
      <c r="G137" s="45"/>
      <c r="H137" s="46"/>
      <c r="I137" s="31" t="str">
        <f t="shared" si="4"/>
        <v/>
      </c>
      <c r="J137" s="32" t="str">
        <f>IF(ISBLANK('ICC GRID'!A114),"---",IF(G137="","",IF(G137&lt;'ICC GRID'!C114,L137,E137)))</f>
        <v/>
      </c>
      <c r="K137" s="32" t="str">
        <f t="shared" si="5"/>
        <v/>
      </c>
      <c r="L137" s="18">
        <f>IF(ISBLANK('ICC GRID'!A114),"---",IF('ICC GRID'!B114=0,"",'ICC GRID'!B114))</f>
        <v>22.3</v>
      </c>
    </row>
    <row r="138" spans="1:12" ht="15.75" x14ac:dyDescent="0.2">
      <c r="A138" s="28" t="str">
        <f>IF(ISBLANK('ICC GRID'!A115),"---",'ICC GRID'!F115)</f>
        <v>Magnolia 'Royal Splendor'</v>
      </c>
      <c r="B138" s="29"/>
      <c r="C138" s="30" t="str">
        <f>IF(ISBLANK('ICC GRID'!A115),"---",TRIM('ICC GRID'!A115))</f>
        <v>#1 2-3'</v>
      </c>
      <c r="D138" s="90" t="str">
        <f>IF(ISBLANK('ICC GRID'!A115),"---",'ICC GRID'!E115)</f>
        <v>5</v>
      </c>
      <c r="E138" s="18">
        <f>IF(ISBLANK('ICC GRID'!A115),"---",IF('ICC GRID'!D115=0,"",'ICC GRID'!D115))</f>
        <v>14.35</v>
      </c>
      <c r="F138" s="19">
        <f>IF(ISBLANK('ICC GRID'!A115),"---",IF('ICC GRID'!C115=0,"",'ICC GRID'!C115))</f>
        <v>10</v>
      </c>
      <c r="G138" s="45"/>
      <c r="H138" s="46"/>
      <c r="I138" s="31" t="str">
        <f t="shared" si="4"/>
        <v/>
      </c>
      <c r="J138" s="32" t="str">
        <f>IF(ISBLANK('ICC GRID'!A115),"---",IF(G138="","",IF(G138&lt;'ICC GRID'!C115,L138,E138)))</f>
        <v/>
      </c>
      <c r="K138" s="32" t="str">
        <f t="shared" si="5"/>
        <v/>
      </c>
      <c r="L138" s="18">
        <f>IF(ISBLANK('ICC GRID'!A115),"---",IF('ICC GRID'!B115=0,"",'ICC GRID'!B115))</f>
        <v>25.15</v>
      </c>
    </row>
    <row r="139" spans="1:12" ht="15.75" x14ac:dyDescent="0.2">
      <c r="A139" s="28" t="str">
        <f>IF(ISBLANK('ICC GRID'!A116),"---",'ICC GRID'!F116)</f>
        <v>Magnolia 'Sayonara'</v>
      </c>
      <c r="B139" s="29"/>
      <c r="C139" s="30" t="str">
        <f>IF(ISBLANK('ICC GRID'!A116),"---",TRIM('ICC GRID'!A116))</f>
        <v>#1 2-3'</v>
      </c>
      <c r="D139" s="90">
        <f>IF(ISBLANK('ICC GRID'!A116),"---",'ICC GRID'!E116)</f>
        <v>5</v>
      </c>
      <c r="E139" s="18">
        <f>IF(ISBLANK('ICC GRID'!A116),"---",IF('ICC GRID'!D116=0,"",'ICC GRID'!D116))</f>
        <v>12.15</v>
      </c>
      <c r="F139" s="19">
        <f>IF(ISBLANK('ICC GRID'!A116),"---",IF('ICC GRID'!C116=0,"",'ICC GRID'!C116))</f>
        <v>10</v>
      </c>
      <c r="G139" s="45"/>
      <c r="H139" s="46"/>
      <c r="I139" s="31" t="str">
        <f t="shared" si="4"/>
        <v/>
      </c>
      <c r="J139" s="32" t="str">
        <f>IF(ISBLANK('ICC GRID'!A116),"---",IF(G139="","",IF(G139&lt;'ICC GRID'!C116,L139,E139)))</f>
        <v/>
      </c>
      <c r="K139" s="32" t="str">
        <f t="shared" si="5"/>
        <v/>
      </c>
      <c r="L139" s="18">
        <f>IF(ISBLANK('ICC GRID'!A116),"---",IF('ICC GRID'!B116=0,"",'ICC GRID'!B116))</f>
        <v>21.3</v>
      </c>
    </row>
    <row r="140" spans="1:12" ht="15.75" x14ac:dyDescent="0.2">
      <c r="A140" s="28" t="str">
        <f>IF(ISBLANK('ICC GRID'!A117),"---",'ICC GRID'!F117)</f>
        <v>Magnolia 'Sunset Swirl'</v>
      </c>
      <c r="B140" s="29"/>
      <c r="C140" s="30" t="str">
        <f>IF(ISBLANK('ICC GRID'!A117),"---",TRIM('ICC GRID'!A117))</f>
        <v>#1 3-4'</v>
      </c>
      <c r="D140" s="90">
        <f>IF(ISBLANK('ICC GRID'!A117),"---",'ICC GRID'!E117)</f>
        <v>5</v>
      </c>
      <c r="E140" s="18">
        <f>IF(ISBLANK('ICC GRID'!A117),"---",IF('ICC GRID'!D117=0,"",'ICC GRID'!D117))</f>
        <v>15.35</v>
      </c>
      <c r="F140" s="19">
        <f>IF(ISBLANK('ICC GRID'!A117),"---",IF('ICC GRID'!C117=0,"",'ICC GRID'!C117))</f>
        <v>10</v>
      </c>
      <c r="G140" s="45"/>
      <c r="H140" s="46"/>
      <c r="I140" s="31" t="str">
        <f t="shared" si="4"/>
        <v/>
      </c>
      <c r="J140" s="32" t="str">
        <f>IF(ISBLANK('ICC GRID'!A117),"---",IF(G140="","",IF(G140&lt;'ICC GRID'!C117,L140,E140)))</f>
        <v/>
      </c>
      <c r="K140" s="32" t="str">
        <f t="shared" si="5"/>
        <v/>
      </c>
      <c r="L140" s="18">
        <f>IF(ISBLANK('ICC GRID'!A117),"---",IF('ICC GRID'!B117=0,"",'ICC GRID'!B117))</f>
        <v>26.15</v>
      </c>
    </row>
    <row r="141" spans="1:12" ht="15.75" x14ac:dyDescent="0.2">
      <c r="A141" s="28" t="str">
        <f>IF(ISBLANK('ICC GRID'!A118),"---",'ICC GRID'!F118)</f>
        <v>Magnolia 'Sunspire'</v>
      </c>
      <c r="B141" s="29"/>
      <c r="C141" s="30" t="str">
        <f>IF(ISBLANK('ICC GRID'!A118),"---",TRIM('ICC GRID'!A118))</f>
        <v>#1 2-3'</v>
      </c>
      <c r="D141" s="90">
        <f>IF(ISBLANK('ICC GRID'!A118),"---",'ICC GRID'!E118)</f>
        <v>5</v>
      </c>
      <c r="E141" s="18">
        <f>IF(ISBLANK('ICC GRID'!A118),"---",IF('ICC GRID'!D118=0,"",'ICC GRID'!D118))</f>
        <v>12.15</v>
      </c>
      <c r="F141" s="19">
        <f>IF(ISBLANK('ICC GRID'!A118),"---",IF('ICC GRID'!C118=0,"",'ICC GRID'!C118))</f>
        <v>10</v>
      </c>
      <c r="G141" s="45"/>
      <c r="H141" s="46"/>
      <c r="I141" s="31" t="str">
        <f t="shared" si="4"/>
        <v/>
      </c>
      <c r="J141" s="32" t="str">
        <f>IF(ISBLANK('ICC GRID'!A118),"---",IF(G141="","",IF(G141&lt;'ICC GRID'!C118,L141,E141)))</f>
        <v/>
      </c>
      <c r="K141" s="32" t="str">
        <f t="shared" si="5"/>
        <v/>
      </c>
      <c r="L141" s="18">
        <f>IF(ISBLANK('ICC GRID'!A118),"---",IF('ICC GRID'!B118=0,"",'ICC GRID'!B118))</f>
        <v>21.3</v>
      </c>
    </row>
    <row r="142" spans="1:12" ht="15.75" x14ac:dyDescent="0.2">
      <c r="A142" s="28" t="str">
        <f>IF(ISBLANK('ICC GRID'!A119),"---",'ICC GRID'!F119)</f>
        <v>Magnolia 'Vulcan'</v>
      </c>
      <c r="B142" s="29"/>
      <c r="C142" s="30" t="str">
        <f>IF(ISBLANK('ICC GRID'!A119),"---",TRIM('ICC GRID'!A119))</f>
        <v>#1 2-3'</v>
      </c>
      <c r="D142" s="90">
        <f>IF(ISBLANK('ICC GRID'!A119),"---",'ICC GRID'!E119)</f>
        <v>5</v>
      </c>
      <c r="E142" s="18">
        <f>IF(ISBLANK('ICC GRID'!A119),"---",IF('ICC GRID'!D119=0,"",'ICC GRID'!D119))</f>
        <v>11.7</v>
      </c>
      <c r="F142" s="19">
        <f>IF(ISBLANK('ICC GRID'!A119),"---",IF('ICC GRID'!C119=0,"",'ICC GRID'!C119))</f>
        <v>10</v>
      </c>
      <c r="G142" s="45"/>
      <c r="H142" s="46"/>
      <c r="I142" s="31" t="str">
        <f t="shared" si="4"/>
        <v/>
      </c>
      <c r="J142" s="32" t="str">
        <f>IF(ISBLANK('ICC GRID'!A119),"---",IF(G142="","",IF(G142&lt;'ICC GRID'!C119,L142,E142)))</f>
        <v/>
      </c>
      <c r="K142" s="32" t="str">
        <f t="shared" si="5"/>
        <v/>
      </c>
      <c r="L142" s="18">
        <f>IF(ISBLANK('ICC GRID'!A119),"---",IF('ICC GRID'!B119=0,"",'ICC GRID'!B119))</f>
        <v>20.5</v>
      </c>
    </row>
    <row r="143" spans="1:12" ht="15.75" x14ac:dyDescent="0.2">
      <c r="A143" s="28" t="str">
        <f>IF(ISBLANK('ICC GRID'!A120),"---",'ICC GRID'!F120)</f>
        <v>Magnolia 'Yellow Bird'</v>
      </c>
      <c r="B143" s="29"/>
      <c r="C143" s="30" t="str">
        <f>IF(ISBLANK('ICC GRID'!A120),"---",TRIM('ICC GRID'!A120))</f>
        <v>#1 2-3'</v>
      </c>
      <c r="D143" s="90">
        <f>IF(ISBLANK('ICC GRID'!A120),"---",'ICC GRID'!E120)</f>
        <v>5</v>
      </c>
      <c r="E143" s="18">
        <f>IF(ISBLANK('ICC GRID'!A120),"---",IF('ICC GRID'!D120=0,"",'ICC GRID'!D120))</f>
        <v>14.35</v>
      </c>
      <c r="F143" s="19">
        <f>IF(ISBLANK('ICC GRID'!A120),"---",IF('ICC GRID'!C120=0,"",'ICC GRID'!C120))</f>
        <v>10</v>
      </c>
      <c r="G143" s="45"/>
      <c r="H143" s="46"/>
      <c r="I143" s="31" t="str">
        <f t="shared" si="4"/>
        <v/>
      </c>
      <c r="J143" s="32" t="str">
        <f>IF(ISBLANK('ICC GRID'!A120),"---",IF(G143="","",IF(G143&lt;'ICC GRID'!C120,L143,E143)))</f>
        <v/>
      </c>
      <c r="K143" s="32" t="str">
        <f t="shared" si="5"/>
        <v/>
      </c>
      <c r="L143" s="18">
        <f>IF(ISBLANK('ICC GRID'!A120),"---",IF('ICC GRID'!B120=0,"",'ICC GRID'!B120))</f>
        <v>25.15</v>
      </c>
    </row>
    <row r="144" spans="1:12" ht="15.75" x14ac:dyDescent="0.2">
      <c r="A144" s="28" t="str">
        <f>IF(ISBLANK('ICC GRID'!A121),"---",'ICC GRID'!F121)</f>
        <v>Magnolia Spring Welcome®</v>
      </c>
      <c r="B144" s="29"/>
      <c r="C144" s="30" t="str">
        <f>IF(ISBLANK('ICC GRID'!A121),"---",TRIM('ICC GRID'!A121))</f>
        <v>#1 2-3'</v>
      </c>
      <c r="D144" s="90">
        <f>IF(ISBLANK('ICC GRID'!A121),"---",'ICC GRID'!E121)</f>
        <v>5</v>
      </c>
      <c r="E144" s="18">
        <f>IF(ISBLANK('ICC GRID'!A121),"---",IF('ICC GRID'!D121=0,"",'ICC GRID'!D121))</f>
        <v>15.15</v>
      </c>
      <c r="F144" s="19">
        <f>IF(ISBLANK('ICC GRID'!A121),"---",IF('ICC GRID'!C121=0,"",'ICC GRID'!C121))</f>
        <v>10</v>
      </c>
      <c r="G144" s="45"/>
      <c r="H144" s="46"/>
      <c r="I144" s="31" t="str">
        <f t="shared" si="4"/>
        <v/>
      </c>
      <c r="J144" s="32" t="str">
        <f>IF(ISBLANK('ICC GRID'!A121),"---",IF(G144="","",IF(G144&lt;'ICC GRID'!C121,L144,E144)))</f>
        <v/>
      </c>
      <c r="K144" s="32" t="str">
        <f t="shared" si="5"/>
        <v/>
      </c>
      <c r="L144" s="18">
        <f>IF(ISBLANK('ICC GRID'!A121),"---",IF('ICC GRID'!B121=0,"",'ICC GRID'!B121))</f>
        <v>25.95</v>
      </c>
    </row>
    <row r="145" spans="1:12" ht="15.75" x14ac:dyDescent="0.2">
      <c r="A145" s="28" t="str">
        <f>IF(ISBLANK('ICC GRID'!A122),"---",'ICC GRID'!F122)</f>
        <v>Magnolia Spring Welcome®</v>
      </c>
      <c r="B145" s="29"/>
      <c r="C145" s="30" t="str">
        <f>IF(ISBLANK('ICC GRID'!A122),"---",TRIM('ICC GRID'!A122))</f>
        <v>LP</v>
      </c>
      <c r="D145" s="90">
        <f>IF(ISBLANK('ICC GRID'!A122),"---",'ICC GRID'!E122)</f>
        <v>10</v>
      </c>
      <c r="E145" s="18">
        <f>IF(ISBLANK('ICC GRID'!A122),"---",IF('ICC GRID'!D122=0,"",'ICC GRID'!D122))</f>
        <v>11.05</v>
      </c>
      <c r="F145" s="19">
        <f>IF(ISBLANK('ICC GRID'!A122),"---",IF('ICC GRID'!C122=0,"",'ICC GRID'!C122))</f>
        <v>20</v>
      </c>
      <c r="G145" s="45"/>
      <c r="H145" s="46"/>
      <c r="I145" s="31" t="str">
        <f t="shared" si="4"/>
        <v/>
      </c>
      <c r="J145" s="32" t="str">
        <f>IF(ISBLANK('ICC GRID'!A122),"---",IF(G145="","",IF(G145&lt;'ICC GRID'!C122,L145,E145)))</f>
        <v/>
      </c>
      <c r="K145" s="32" t="str">
        <f t="shared" si="5"/>
        <v/>
      </c>
      <c r="L145" s="18">
        <f>IF(ISBLANK('ICC GRID'!A122),"---",IF('ICC GRID'!B122=0,"",'ICC GRID'!B122))</f>
        <v>18.149999999999999</v>
      </c>
    </row>
    <row r="146" spans="1:12" ht="15.75" x14ac:dyDescent="0.2">
      <c r="A146" s="28" t="str">
        <f>IF(ISBLANK('ICC GRID'!A123),"---",'ICC GRID'!F123)</f>
        <v>Magnolia acuminata var. subcordata 'Miss Honeybee'</v>
      </c>
      <c r="B146" s="29"/>
      <c r="C146" s="30" t="str">
        <f>IF(ISBLANK('ICC GRID'!A123),"---",TRIM('ICC GRID'!A123))</f>
        <v>#1 2-3'</v>
      </c>
      <c r="D146" s="90">
        <f>IF(ISBLANK('ICC GRID'!A123),"---",'ICC GRID'!E123)</f>
        <v>5</v>
      </c>
      <c r="E146" s="18">
        <f>IF(ISBLANK('ICC GRID'!A123),"---",IF('ICC GRID'!D123=0,"",'ICC GRID'!D123))</f>
        <v>14.35</v>
      </c>
      <c r="F146" s="19">
        <f>IF(ISBLANK('ICC GRID'!A123),"---",IF('ICC GRID'!C123=0,"",'ICC GRID'!C123))</f>
        <v>10</v>
      </c>
      <c r="G146" s="45"/>
      <c r="H146" s="46"/>
      <c r="I146" s="31" t="str">
        <f t="shared" si="4"/>
        <v/>
      </c>
      <c r="J146" s="32" t="str">
        <f>IF(ISBLANK('ICC GRID'!A123),"---",IF(G146="","",IF(G146&lt;'ICC GRID'!C123,L146,E146)))</f>
        <v/>
      </c>
      <c r="K146" s="32" t="str">
        <f t="shared" si="5"/>
        <v/>
      </c>
      <c r="L146" s="18">
        <f>IF(ISBLANK('ICC GRID'!A123),"---",IF('ICC GRID'!B123=0,"",'ICC GRID'!B123))</f>
        <v>25.15</v>
      </c>
    </row>
    <row r="147" spans="1:12" ht="15.75" x14ac:dyDescent="0.2">
      <c r="A147" s="28" t="str">
        <f>IF(ISBLANK('ICC GRID'!A124),"---",'ICC GRID'!F124)</f>
        <v>Magnolia denudata</v>
      </c>
      <c r="B147" s="29"/>
      <c r="C147" s="30" t="str">
        <f>IF(ISBLANK('ICC GRID'!A124),"---",TRIM('ICC GRID'!A124))</f>
        <v>LP</v>
      </c>
      <c r="D147" s="90">
        <f>IF(ISBLANK('ICC GRID'!A124),"---",'ICC GRID'!E124)</f>
        <v>10</v>
      </c>
      <c r="E147" s="18">
        <f>IF(ISBLANK('ICC GRID'!A124),"---",IF('ICC GRID'!D124=0,"",'ICC GRID'!D124))</f>
        <v>6.05</v>
      </c>
      <c r="F147" s="19">
        <f>IF(ISBLANK('ICC GRID'!A124),"---",IF('ICC GRID'!C124=0,"",'ICC GRID'!C124))</f>
        <v>20</v>
      </c>
      <c r="G147" s="45"/>
      <c r="H147" s="46"/>
      <c r="I147" s="31" t="str">
        <f t="shared" si="4"/>
        <v/>
      </c>
      <c r="J147" s="32" t="str">
        <f>IF(ISBLANK('ICC GRID'!A124),"---",IF(G147="","",IF(G147&lt;'ICC GRID'!C124,L147,E147)))</f>
        <v/>
      </c>
      <c r="K147" s="32" t="str">
        <f t="shared" si="5"/>
        <v/>
      </c>
      <c r="L147" s="18">
        <f>IF(ISBLANK('ICC GRID'!A124),"---",IF('ICC GRID'!B124=0,"",'ICC GRID'!B124))</f>
        <v>10.6</v>
      </c>
    </row>
    <row r="148" spans="1:12" ht="15.75" x14ac:dyDescent="0.2">
      <c r="A148" s="28" t="str">
        <f>IF(ISBLANK('ICC GRID'!A125),"---",'ICC GRID'!F125)</f>
        <v>Magnolia kobus</v>
      </c>
      <c r="B148" s="29"/>
      <c r="C148" s="30" t="str">
        <f>IF(ISBLANK('ICC GRID'!A125),"---",TRIM('ICC GRID'!A125))</f>
        <v>MP 1/8" RC</v>
      </c>
      <c r="D148" s="90" t="str">
        <f>IF(ISBLANK('ICC GRID'!A125),"---",'ICC GRID'!E125)</f>
        <v>25</v>
      </c>
      <c r="E148" s="18">
        <f>IF(ISBLANK('ICC GRID'!A125),"---",IF('ICC GRID'!D125=0,"",'ICC GRID'!D125))</f>
        <v>1.75</v>
      </c>
      <c r="F148" s="19">
        <f>IF(ISBLANK('ICC GRID'!A125),"---",IF('ICC GRID'!C125=0,"",'ICC GRID'!C125))</f>
        <v>50</v>
      </c>
      <c r="G148" s="45"/>
      <c r="H148" s="46"/>
      <c r="I148" s="31" t="str">
        <f t="shared" si="4"/>
        <v/>
      </c>
      <c r="J148" s="32" t="str">
        <f>IF(ISBLANK('ICC GRID'!A125),"---",IF(G148="","",IF(G148&lt;'ICC GRID'!C125,L148,E148)))</f>
        <v/>
      </c>
      <c r="K148" s="32" t="str">
        <f t="shared" si="5"/>
        <v/>
      </c>
      <c r="L148" s="18">
        <f>IF(ISBLANK('ICC GRID'!A125),"---",IF('ICC GRID'!B125=0,"",'ICC GRID'!B125))</f>
        <v>3.1</v>
      </c>
    </row>
    <row r="149" spans="1:12" ht="15.75" x14ac:dyDescent="0.2">
      <c r="A149" s="28" t="str">
        <f>IF(ISBLANK('ICC GRID'!A126),"---",'ICC GRID'!F126)</f>
        <v>Magnolia macrophylla</v>
      </c>
      <c r="B149" s="29"/>
      <c r="C149" s="30" t="str">
        <f>IF(ISBLANK('ICC GRID'!A126),"---",TRIM('ICC GRID'!A126))</f>
        <v>LP 6-12"</v>
      </c>
      <c r="D149" s="90">
        <f>IF(ISBLANK('ICC GRID'!A126),"---",'ICC GRID'!E126)</f>
        <v>10</v>
      </c>
      <c r="E149" s="18">
        <f>IF(ISBLANK('ICC GRID'!A126),"---",IF('ICC GRID'!D126=0,"",'ICC GRID'!D126))</f>
        <v>4.75</v>
      </c>
      <c r="F149" s="19">
        <f>IF(ISBLANK('ICC GRID'!A126),"---",IF('ICC GRID'!C126=0,"",'ICC GRID'!C126))</f>
        <v>20</v>
      </c>
      <c r="G149" s="45"/>
      <c r="H149" s="46"/>
      <c r="I149" s="31" t="str">
        <f t="shared" si="4"/>
        <v/>
      </c>
      <c r="J149" s="32" t="str">
        <f>IF(ISBLANK('ICC GRID'!A126),"---",IF(G149="","",IF(G149&lt;'ICC GRID'!C126,L149,E149)))</f>
        <v/>
      </c>
      <c r="K149" s="32" t="str">
        <f t="shared" si="5"/>
        <v/>
      </c>
      <c r="L149" s="18">
        <f>IF(ISBLANK('ICC GRID'!A126),"---",IF('ICC GRID'!B126=0,"",'ICC GRID'!B126))</f>
        <v>8.35</v>
      </c>
    </row>
    <row r="150" spans="1:12" ht="15.75" x14ac:dyDescent="0.2">
      <c r="A150" s="28" t="str">
        <f>IF(ISBLANK('ICC GRID'!A127),"---",'ICC GRID'!F127)</f>
        <v>Magnolia macrophylla ssp. ashei</v>
      </c>
      <c r="B150" s="29"/>
      <c r="C150" s="30" t="str">
        <f>IF(ISBLANK('ICC GRID'!A127),"---",TRIM('ICC GRID'!A127))</f>
        <v>LP 1-2'</v>
      </c>
      <c r="D150" s="90">
        <f>IF(ISBLANK('ICC GRID'!A127),"---",'ICC GRID'!E127)</f>
        <v>10</v>
      </c>
      <c r="E150" s="18">
        <f>IF(ISBLANK('ICC GRID'!A127),"---",IF('ICC GRID'!D127=0,"",'ICC GRID'!D127))</f>
        <v>7.1</v>
      </c>
      <c r="F150" s="19">
        <f>IF(ISBLANK('ICC GRID'!A127),"---",IF('ICC GRID'!C127=0,"",'ICC GRID'!C127))</f>
        <v>20</v>
      </c>
      <c r="G150" s="45"/>
      <c r="H150" s="46"/>
      <c r="I150" s="31" t="str">
        <f t="shared" si="4"/>
        <v/>
      </c>
      <c r="J150" s="32" t="str">
        <f>IF(ISBLANK('ICC GRID'!A127),"---",IF(G150="","",IF(G150&lt;'ICC GRID'!C127,L150,E150)))</f>
        <v/>
      </c>
      <c r="K150" s="32" t="str">
        <f t="shared" si="5"/>
        <v/>
      </c>
      <c r="L150" s="18">
        <f>IF(ISBLANK('ICC GRID'!A127),"---",IF('ICC GRID'!B127=0,"",'ICC GRID'!B127))</f>
        <v>12.45</v>
      </c>
    </row>
    <row r="151" spans="1:12" ht="15.75" x14ac:dyDescent="0.2">
      <c r="A151" s="28" t="str">
        <f>IF(ISBLANK('ICC GRID'!A128),"---",'ICC GRID'!F128)</f>
        <v>Magnolia maudiae</v>
      </c>
      <c r="B151" s="29"/>
      <c r="C151" s="30" t="str">
        <f>IF(ISBLANK('ICC GRID'!A128),"---",TRIM('ICC GRID'!A128))</f>
        <v>LP</v>
      </c>
      <c r="D151" s="90">
        <f>IF(ISBLANK('ICC GRID'!A128),"---",'ICC GRID'!E128)</f>
        <v>10</v>
      </c>
      <c r="E151" s="18">
        <f>IF(ISBLANK('ICC GRID'!A128),"---",IF('ICC GRID'!D128=0,"",'ICC GRID'!D128))</f>
        <v>4.5</v>
      </c>
      <c r="F151" s="19">
        <f>IF(ISBLANK('ICC GRID'!A128),"---",IF('ICC GRID'!C128=0,"",'ICC GRID'!C128))</f>
        <v>20</v>
      </c>
      <c r="G151" s="45"/>
      <c r="H151" s="46"/>
      <c r="I151" s="31" t="str">
        <f t="shared" si="4"/>
        <v/>
      </c>
      <c r="J151" s="32" t="str">
        <f>IF(ISBLANK('ICC GRID'!A128),"---",IF(G151="","",IF(G151&lt;'ICC GRID'!C128,L151,E151)))</f>
        <v/>
      </c>
      <c r="K151" s="32" t="str">
        <f t="shared" si="5"/>
        <v/>
      </c>
      <c r="L151" s="18">
        <f>IF(ISBLANK('ICC GRID'!A128),"---",IF('ICC GRID'!B128=0,"",'ICC GRID'!B128))</f>
        <v>7.9</v>
      </c>
    </row>
    <row r="152" spans="1:12" ht="15.75" x14ac:dyDescent="0.2">
      <c r="A152" s="28" t="str">
        <f>IF(ISBLANK('ICC GRID'!A129),"---",'ICC GRID'!F129)</f>
        <v>Magnolia virginiana</v>
      </c>
      <c r="B152" s="29"/>
      <c r="C152" s="30" t="str">
        <f>IF(ISBLANK('ICC GRID'!A129),"---",TRIM('ICC GRID'!A129))</f>
        <v>LP</v>
      </c>
      <c r="D152" s="90">
        <f>IF(ISBLANK('ICC GRID'!A129),"---",'ICC GRID'!E129)</f>
        <v>10</v>
      </c>
      <c r="E152" s="18">
        <f>IF(ISBLANK('ICC GRID'!A129),"---",IF('ICC GRID'!D129=0,"",'ICC GRID'!D129))</f>
        <v>2.7</v>
      </c>
      <c r="F152" s="19">
        <f>IF(ISBLANK('ICC GRID'!A129),"---",IF('ICC GRID'!C129=0,"",'ICC GRID'!C129))</f>
        <v>50</v>
      </c>
      <c r="G152" s="45"/>
      <c r="H152" s="46"/>
      <c r="I152" s="31" t="str">
        <f t="shared" si="4"/>
        <v/>
      </c>
      <c r="J152" s="32" t="str">
        <f>IF(ISBLANK('ICC GRID'!A129),"---",IF(G152="","",IF(G152&lt;'ICC GRID'!C129,L152,E152)))</f>
        <v/>
      </c>
      <c r="K152" s="32" t="str">
        <f t="shared" si="5"/>
        <v/>
      </c>
      <c r="L152" s="18">
        <f>IF(ISBLANK('ICC GRID'!A129),"---",IF('ICC GRID'!B129=0,"",'ICC GRID'!B129))</f>
        <v>4.75</v>
      </c>
    </row>
    <row r="153" spans="1:12" ht="15.75" x14ac:dyDescent="0.2">
      <c r="A153" s="28" t="str">
        <f>IF(ISBLANK('ICC GRID'!A130),"---",'ICC GRID'!F130)</f>
        <v>Magnolia wilsonii</v>
      </c>
      <c r="B153" s="29"/>
      <c r="C153" s="30" t="str">
        <f>IF(ISBLANK('ICC GRID'!A130),"---",TRIM('ICC GRID'!A130))</f>
        <v>LP</v>
      </c>
      <c r="D153" s="90">
        <f>IF(ISBLANK('ICC GRID'!A130),"---",'ICC GRID'!E130)</f>
        <v>10</v>
      </c>
      <c r="E153" s="18">
        <f>IF(ISBLANK('ICC GRID'!A130),"---",IF('ICC GRID'!D130=0,"",'ICC GRID'!D130))</f>
        <v>7.45</v>
      </c>
      <c r="F153" s="19">
        <f>IF(ISBLANK('ICC GRID'!A130),"---",IF('ICC GRID'!C130=0,"",'ICC GRID'!C130))</f>
        <v>20</v>
      </c>
      <c r="G153" s="45"/>
      <c r="H153" s="46"/>
      <c r="I153" s="31" t="str">
        <f t="shared" si="4"/>
        <v/>
      </c>
      <c r="J153" s="32" t="str">
        <f>IF(ISBLANK('ICC GRID'!A130),"---",IF(G153="","",IF(G153&lt;'ICC GRID'!C130,L153,E153)))</f>
        <v/>
      </c>
      <c r="K153" s="32" t="str">
        <f t="shared" si="5"/>
        <v/>
      </c>
      <c r="L153" s="18">
        <f>IF(ISBLANK('ICC GRID'!A130),"---",IF('ICC GRID'!B130=0,"",'ICC GRID'!B130))</f>
        <v>13.05</v>
      </c>
    </row>
    <row r="154" spans="1:12" ht="15.75" x14ac:dyDescent="0.2">
      <c r="A154" s="28" t="str">
        <f>IF(ISBLANK('ICC GRID'!A131),"---",'ICC GRID'!F131)</f>
        <v>Magnolia x loebneri 'White Rose'</v>
      </c>
      <c r="B154" s="29"/>
      <c r="C154" s="30" t="str">
        <f>IF(ISBLANK('ICC GRID'!A131),"---",TRIM('ICC GRID'!A131))</f>
        <v>#1 2-3'</v>
      </c>
      <c r="D154" s="90">
        <f>IF(ISBLANK('ICC GRID'!A131),"---",'ICC GRID'!E131)</f>
        <v>5</v>
      </c>
      <c r="E154" s="18">
        <f>IF(ISBLANK('ICC GRID'!A131),"---",IF('ICC GRID'!D131=0,"",'ICC GRID'!D131))</f>
        <v>14.35</v>
      </c>
      <c r="F154" s="19">
        <f>IF(ISBLANK('ICC GRID'!A131),"---",IF('ICC GRID'!C131=0,"",'ICC GRID'!C131))</f>
        <v>10</v>
      </c>
      <c r="G154" s="45"/>
      <c r="H154" s="46"/>
      <c r="I154" s="31" t="str">
        <f t="shared" ref="I154:I217" si="6">IF(G154="","",IF(ROUNDUP(G154/D154,0)*D154&lt;&gt;G154,ROUNDUP(G154/D154,0)*D154,G154))</f>
        <v/>
      </c>
      <c r="J154" s="32" t="str">
        <f>IF(ISBLANK('ICC GRID'!A131),"---",IF(G154="","",IF(G154&lt;'ICC GRID'!C131,L154,E154)))</f>
        <v/>
      </c>
      <c r="K154" s="32" t="str">
        <f t="shared" ref="K154:K217" si="7">IF(ISBLANK(G154),"",I154*J154)</f>
        <v/>
      </c>
      <c r="L154" s="18">
        <f>IF(ISBLANK('ICC GRID'!A131),"---",IF('ICC GRID'!B131=0,"",'ICC GRID'!B131))</f>
        <v>25.15</v>
      </c>
    </row>
    <row r="155" spans="1:12" ht="15.75" x14ac:dyDescent="0.2">
      <c r="A155" s="28" t="str">
        <f>IF(ISBLANK('ICC GRID'!A132),"---",'ICC GRID'!F132)</f>
        <v>Mahonia gracilipes</v>
      </c>
      <c r="B155" s="29"/>
      <c r="C155" s="30" t="str">
        <f>IF(ISBLANK('ICC GRID'!A132),"---",TRIM('ICC GRID'!A132))</f>
        <v>MP</v>
      </c>
      <c r="D155" s="90">
        <f>IF(ISBLANK('ICC GRID'!A132),"---",'ICC GRID'!E132)</f>
        <v>25</v>
      </c>
      <c r="E155" s="18">
        <f>IF(ISBLANK('ICC GRID'!A132),"---",IF('ICC GRID'!D132=0,"",'ICC GRID'!D132))</f>
        <v>2.9</v>
      </c>
      <c r="F155" s="19">
        <f>IF(ISBLANK('ICC GRID'!A132),"---",IF('ICC GRID'!C132=0,"",'ICC GRID'!C132))</f>
        <v>50</v>
      </c>
      <c r="G155" s="45"/>
      <c r="H155" s="46"/>
      <c r="I155" s="31" t="str">
        <f t="shared" si="6"/>
        <v/>
      </c>
      <c r="J155" s="32" t="str">
        <f>IF(ISBLANK('ICC GRID'!A132),"---",IF(G155="","",IF(G155&lt;'ICC GRID'!C132,L155,E155)))</f>
        <v/>
      </c>
      <c r="K155" s="32" t="str">
        <f t="shared" si="7"/>
        <v/>
      </c>
      <c r="L155" s="18">
        <f>IF(ISBLANK('ICC GRID'!A132),"---",IF('ICC GRID'!B132=0,"",'ICC GRID'!B132))</f>
        <v>5.0999999999999996</v>
      </c>
    </row>
    <row r="156" spans="1:12" ht="15.75" x14ac:dyDescent="0.2">
      <c r="A156" s="28" t="str">
        <f>IF(ISBLANK('ICC GRID'!A133),"---",'ICC GRID'!F133)</f>
        <v>Metasequoia glyptostroboides</v>
      </c>
      <c r="B156" s="29"/>
      <c r="C156" s="30" t="str">
        <f>IF(ISBLANK('ICC GRID'!A133),"---",TRIM('ICC GRID'!A133))</f>
        <v>MP</v>
      </c>
      <c r="D156" s="90">
        <f>IF(ISBLANK('ICC GRID'!A133),"---",'ICC GRID'!E133)</f>
        <v>25</v>
      </c>
      <c r="E156" s="18">
        <f>IF(ISBLANK('ICC GRID'!A133),"---",IF('ICC GRID'!D133=0,"",'ICC GRID'!D133))</f>
        <v>1.5</v>
      </c>
      <c r="F156" s="19">
        <f>IF(ISBLANK('ICC GRID'!A133),"---",IF('ICC GRID'!C133=0,"",'ICC GRID'!C133))</f>
        <v>50</v>
      </c>
      <c r="G156" s="45"/>
      <c r="H156" s="46"/>
      <c r="I156" s="31" t="str">
        <f t="shared" si="6"/>
        <v/>
      </c>
      <c r="J156" s="32" t="str">
        <f>IF(ISBLANK('ICC GRID'!A133),"---",IF(G156="","",IF(G156&lt;'ICC GRID'!C133,L156,E156)))</f>
        <v/>
      </c>
      <c r="K156" s="32" t="str">
        <f t="shared" si="7"/>
        <v/>
      </c>
      <c r="L156" s="18">
        <f>IF(ISBLANK('ICC GRID'!A133),"---",IF('ICC GRID'!B133=0,"",'ICC GRID'!B133))</f>
        <v>2.65</v>
      </c>
    </row>
    <row r="157" spans="1:12" ht="15.75" x14ac:dyDescent="0.2">
      <c r="A157" s="28" t="str">
        <f>IF(ISBLANK('ICC GRID'!A134),"---",'ICC GRID'!F134)</f>
        <v>Michelia 'Inspiration'™</v>
      </c>
      <c r="B157" s="29"/>
      <c r="C157" s="30" t="str">
        <f>IF(ISBLANK('ICC GRID'!A134),"---",TRIM('ICC GRID'!A134))</f>
        <v>#1 2-3'</v>
      </c>
      <c r="D157" s="90" t="str">
        <f>IF(ISBLANK('ICC GRID'!A134),"---",'ICC GRID'!E134)</f>
        <v>5</v>
      </c>
      <c r="E157" s="18">
        <f>IF(ISBLANK('ICC GRID'!A134),"---",IF('ICC GRID'!D134=0,"",'ICC GRID'!D134))</f>
        <v>7.5</v>
      </c>
      <c r="F157" s="19">
        <f>IF(ISBLANK('ICC GRID'!A134),"---",IF('ICC GRID'!C134=0,"",'ICC GRID'!C134))</f>
        <v>10</v>
      </c>
      <c r="G157" s="45"/>
      <c r="H157" s="46"/>
      <c r="I157" s="31" t="str">
        <f t="shared" si="6"/>
        <v/>
      </c>
      <c r="J157" s="32" t="str">
        <f>IF(ISBLANK('ICC GRID'!A134),"---",IF(G157="","",IF(G157&lt;'ICC GRID'!C134,L157,E157)))</f>
        <v/>
      </c>
      <c r="K157" s="32" t="str">
        <f t="shared" si="7"/>
        <v/>
      </c>
      <c r="L157" s="18">
        <f>IF(ISBLANK('ICC GRID'!A134),"---",IF('ICC GRID'!B134=0,"",'ICC GRID'!B134))</f>
        <v>12.4</v>
      </c>
    </row>
    <row r="158" spans="1:12" ht="15.75" x14ac:dyDescent="0.2">
      <c r="A158" s="28" t="str">
        <f>IF(ISBLANK('ICC GRID'!A135),"---",'ICC GRID'!F135)</f>
        <v>Nyssa sylvatica 'Wildfire'</v>
      </c>
      <c r="B158" s="29"/>
      <c r="C158" s="30" t="str">
        <f>IF(ISBLANK('ICC GRID'!A135),"---",TRIM('ICC GRID'!A135))</f>
        <v>#1 3-4'</v>
      </c>
      <c r="D158" s="90">
        <f>IF(ISBLANK('ICC GRID'!A135),"---",'ICC GRID'!E135)</f>
        <v>5</v>
      </c>
      <c r="E158" s="18">
        <f>IF(ISBLANK('ICC GRID'!A135),"---",IF('ICC GRID'!D135=0,"",'ICC GRID'!D135))</f>
        <v>10.9</v>
      </c>
      <c r="F158" s="19">
        <f>IF(ISBLANK('ICC GRID'!A135),"---",IF('ICC GRID'!C135=0,"",'ICC GRID'!C135))</f>
        <v>10</v>
      </c>
      <c r="G158" s="45"/>
      <c r="H158" s="46"/>
      <c r="I158" s="31" t="str">
        <f t="shared" si="6"/>
        <v/>
      </c>
      <c r="J158" s="32" t="str">
        <f>IF(ISBLANK('ICC GRID'!A135),"---",IF(G158="","",IF(G158&lt;'ICC GRID'!C135,L158,E158)))</f>
        <v/>
      </c>
      <c r="K158" s="32" t="str">
        <f t="shared" si="7"/>
        <v/>
      </c>
      <c r="L158" s="18">
        <f>IF(ISBLANK('ICC GRID'!A135),"---",IF('ICC GRID'!B135=0,"",'ICC GRID'!B135))</f>
        <v>17.25</v>
      </c>
    </row>
    <row r="159" spans="1:12" ht="15.75" x14ac:dyDescent="0.2">
      <c r="A159" s="28" t="str">
        <f>IF(ISBLANK('ICC GRID'!A136),"---",'ICC GRID'!F136)</f>
        <v>Nyssa sylvatica Green Gable™ PP22951</v>
      </c>
      <c r="B159" s="29"/>
      <c r="C159" s="30" t="str">
        <f>IF(ISBLANK('ICC GRID'!A136),"---",TRIM('ICC GRID'!A136))</f>
        <v>#1 3-4'</v>
      </c>
      <c r="D159" s="90" t="str">
        <f>IF(ISBLANK('ICC GRID'!A136),"---",'ICC GRID'!E136)</f>
        <v>5</v>
      </c>
      <c r="E159" s="18">
        <f>IF(ISBLANK('ICC GRID'!A136),"---",IF('ICC GRID'!D136=0,"",'ICC GRID'!D136))</f>
        <v>10.9</v>
      </c>
      <c r="F159" s="19">
        <f>IF(ISBLANK('ICC GRID'!A136),"---",IF('ICC GRID'!C136=0,"",'ICC GRID'!C136))</f>
        <v>10</v>
      </c>
      <c r="G159" s="45"/>
      <c r="H159" s="46"/>
      <c r="I159" s="31" t="str">
        <f t="shared" si="6"/>
        <v/>
      </c>
      <c r="J159" s="32" t="str">
        <f>IF(ISBLANK('ICC GRID'!A136),"---",IF(G159="","",IF(G159&lt;'ICC GRID'!C136,L159,E159)))</f>
        <v/>
      </c>
      <c r="K159" s="32" t="str">
        <f t="shared" si="7"/>
        <v/>
      </c>
      <c r="L159" s="18">
        <f>IF(ISBLANK('ICC GRID'!A136),"---",IF('ICC GRID'!B136=0,"",'ICC GRID'!B136))</f>
        <v>17.25</v>
      </c>
    </row>
    <row r="160" spans="1:12" ht="15.75" x14ac:dyDescent="0.2">
      <c r="A160" s="28" t="str">
        <f>IF(ISBLANK('ICC GRID'!A137),"---",'ICC GRID'!F137)</f>
        <v>Nyssa sylvatica Tupelo Tower™ PP 22,976</v>
      </c>
      <c r="B160" s="29"/>
      <c r="C160" s="30" t="str">
        <f>IF(ISBLANK('ICC GRID'!A137),"---",TRIM('ICC GRID'!A137))</f>
        <v>#1 2-3'</v>
      </c>
      <c r="D160" s="90">
        <f>IF(ISBLANK('ICC GRID'!A137),"---",'ICC GRID'!E137)</f>
        <v>5</v>
      </c>
      <c r="E160" s="18">
        <f>IF(ISBLANK('ICC GRID'!A137),"---",IF('ICC GRID'!D137=0,"",'ICC GRID'!D137))</f>
        <v>10.8</v>
      </c>
      <c r="F160" s="19">
        <f>IF(ISBLANK('ICC GRID'!A137),"---",IF('ICC GRID'!C137=0,"",'ICC GRID'!C137))</f>
        <v>10</v>
      </c>
      <c r="G160" s="45"/>
      <c r="H160" s="46"/>
      <c r="I160" s="31" t="str">
        <f t="shared" si="6"/>
        <v/>
      </c>
      <c r="J160" s="32" t="str">
        <f>IF(ISBLANK('ICC GRID'!A137),"---",IF(G160="","",IF(G160&lt;'ICC GRID'!C137,L160,E160)))</f>
        <v/>
      </c>
      <c r="K160" s="32" t="str">
        <f t="shared" si="7"/>
        <v/>
      </c>
      <c r="L160" s="18">
        <f>IF(ISBLANK('ICC GRID'!A137),"---",IF('ICC GRID'!B137=0,"",'ICC GRID'!B137))</f>
        <v>16.899999999999999</v>
      </c>
    </row>
    <row r="161" spans="1:12" ht="15.75" x14ac:dyDescent="0.2">
      <c r="A161" s="28" t="str">
        <f>IF(ISBLANK('ICC GRID'!A138),"---",'ICC GRID'!F138)</f>
        <v>Oxydendrum arboreum</v>
      </c>
      <c r="B161" s="29"/>
      <c r="C161" s="30" t="str">
        <f>IF(ISBLANK('ICC GRID'!A138),"---",TRIM('ICC GRID'!A138))</f>
        <v>SP</v>
      </c>
      <c r="D161" s="90">
        <f>IF(ISBLANK('ICC GRID'!A138),"---",'ICC GRID'!E138)</f>
        <v>25</v>
      </c>
      <c r="E161" s="18">
        <f>IF(ISBLANK('ICC GRID'!A138),"---",IF('ICC GRID'!D138=0,"",'ICC GRID'!D138))</f>
        <v>1.05</v>
      </c>
      <c r="F161" s="19">
        <f>IF(ISBLANK('ICC GRID'!A138),"---",IF('ICC GRID'!C138=0,"",'ICC GRID'!C138))</f>
        <v>50</v>
      </c>
      <c r="G161" s="45"/>
      <c r="H161" s="46"/>
      <c r="I161" s="31" t="str">
        <f t="shared" si="6"/>
        <v/>
      </c>
      <c r="J161" s="32" t="str">
        <f>IF(ISBLANK('ICC GRID'!A138),"---",IF(G161="","",IF(G161&lt;'ICC GRID'!C138,L161,E161)))</f>
        <v/>
      </c>
      <c r="K161" s="32" t="str">
        <f t="shared" si="7"/>
        <v/>
      </c>
      <c r="L161" s="18">
        <f>IF(ISBLANK('ICC GRID'!A138),"---",IF('ICC GRID'!B138=0,"",'ICC GRID'!B138))</f>
        <v>1.85</v>
      </c>
    </row>
    <row r="162" spans="1:12" ht="15.75" x14ac:dyDescent="0.2">
      <c r="A162" s="28" t="str">
        <f>IF(ISBLANK('ICC GRID'!A139),"---",'ICC GRID'!F139)</f>
        <v>Paeonia delaveyi</v>
      </c>
      <c r="B162" s="29"/>
      <c r="C162" s="30" t="str">
        <f>IF(ISBLANK('ICC GRID'!A139),"---",TRIM('ICC GRID'!A139))</f>
        <v>LP</v>
      </c>
      <c r="D162" s="90" t="str">
        <f>IF(ISBLANK('ICC GRID'!A139),"---",'ICC GRID'!E139)</f>
        <v>10</v>
      </c>
      <c r="E162" s="18">
        <f>IF(ISBLANK('ICC GRID'!A139),"---",IF('ICC GRID'!D139=0,"",'ICC GRID'!D139))</f>
        <v>3.7</v>
      </c>
      <c r="F162" s="19">
        <f>IF(ISBLANK('ICC GRID'!A139),"---",IF('ICC GRID'!C139=0,"",'ICC GRID'!C139))</f>
        <v>20</v>
      </c>
      <c r="G162" s="45"/>
      <c r="H162" s="46"/>
      <c r="I162" s="31" t="str">
        <f t="shared" si="6"/>
        <v/>
      </c>
      <c r="J162" s="32" t="str">
        <f>IF(ISBLANK('ICC GRID'!A139),"---",IF(G162="","",IF(G162&lt;'ICC GRID'!C139,L162,E162)))</f>
        <v/>
      </c>
      <c r="K162" s="32" t="str">
        <f t="shared" si="7"/>
        <v/>
      </c>
      <c r="L162" s="18">
        <f>IF(ISBLANK('ICC GRID'!A139),"---",IF('ICC GRID'!B139=0,"",'ICC GRID'!B139))</f>
        <v>6.5</v>
      </c>
    </row>
    <row r="163" spans="1:12" ht="15.75" x14ac:dyDescent="0.2">
      <c r="A163" s="28" t="str">
        <f>IF(ISBLANK('ICC GRID'!A140),"---",'ICC GRID'!F140)</f>
        <v>Paeonia suffruticosa</v>
      </c>
      <c r="B163" s="29"/>
      <c r="C163" s="30" t="str">
        <f>IF(ISBLANK('ICC GRID'!A140),"---",TRIM('ICC GRID'!A140))</f>
        <v>LP</v>
      </c>
      <c r="D163" s="90">
        <f>IF(ISBLANK('ICC GRID'!A140),"---",'ICC GRID'!E140)</f>
        <v>5</v>
      </c>
      <c r="E163" s="18">
        <f>IF(ISBLANK('ICC GRID'!A140),"---",IF('ICC GRID'!D140=0,"",'ICC GRID'!D140))</f>
        <v>5.6</v>
      </c>
      <c r="F163" s="19">
        <f>IF(ISBLANK('ICC GRID'!A140),"---",IF('ICC GRID'!C140=0,"",'ICC GRID'!C140))</f>
        <v>10</v>
      </c>
      <c r="G163" s="45"/>
      <c r="H163" s="46"/>
      <c r="I163" s="31" t="str">
        <f t="shared" si="6"/>
        <v/>
      </c>
      <c r="J163" s="32" t="str">
        <f>IF(ISBLANK('ICC GRID'!A140),"---",IF(G163="","",IF(G163&lt;'ICC GRID'!C140,L163,E163)))</f>
        <v/>
      </c>
      <c r="K163" s="32" t="str">
        <f t="shared" si="7"/>
        <v/>
      </c>
      <c r="L163" s="18">
        <f>IF(ISBLANK('ICC GRID'!A140),"---",IF('ICC GRID'!B140=0,"",'ICC GRID'!B140))</f>
        <v>8.5</v>
      </c>
    </row>
    <row r="164" spans="1:12" ht="15.75" x14ac:dyDescent="0.2">
      <c r="A164" s="28" t="str">
        <f>IF(ISBLANK('ICC GRID'!A141),"---",'ICC GRID'!F141)</f>
        <v>Pittosporum tobira 'Tall 'N Tough'</v>
      </c>
      <c r="B164" s="29"/>
      <c r="C164" s="30" t="str">
        <f>IF(ISBLANK('ICC GRID'!A141),"---",TRIM('ICC GRID'!A141))</f>
        <v>LP</v>
      </c>
      <c r="D164" s="90">
        <f>IF(ISBLANK('ICC GRID'!A141),"---",'ICC GRID'!E141)</f>
        <v>10</v>
      </c>
      <c r="E164" s="18">
        <f>IF(ISBLANK('ICC GRID'!A141),"---",IF('ICC GRID'!D141=0,"",'ICC GRID'!D141))</f>
        <v>3</v>
      </c>
      <c r="F164" s="19">
        <f>IF(ISBLANK('ICC GRID'!A141),"---",IF('ICC GRID'!C141=0,"",'ICC GRID'!C141))</f>
        <v>50</v>
      </c>
      <c r="G164" s="45"/>
      <c r="H164" s="46"/>
      <c r="I164" s="31" t="str">
        <f t="shared" si="6"/>
        <v/>
      </c>
      <c r="J164" s="32" t="str">
        <f>IF(ISBLANK('ICC GRID'!A141),"---",IF(G164="","",IF(G164&lt;'ICC GRID'!C141,L164,E164)))</f>
        <v/>
      </c>
      <c r="K164" s="32" t="str">
        <f t="shared" si="7"/>
        <v/>
      </c>
      <c r="L164" s="18">
        <f>IF(ISBLANK('ICC GRID'!A141),"---",IF('ICC GRID'!B141=0,"",'ICC GRID'!B141))</f>
        <v>5.25</v>
      </c>
    </row>
    <row r="165" spans="1:12" ht="15.75" x14ac:dyDescent="0.2">
      <c r="A165" s="28" t="str">
        <f>IF(ISBLANK('ICC GRID'!A142),"---",'ICC GRID'!F142)</f>
        <v>Populus tremula 'Erecta'</v>
      </c>
      <c r="B165" s="29"/>
      <c r="C165" s="30" t="str">
        <f>IF(ISBLANK('ICC GRID'!A142),"---",TRIM('ICC GRID'!A142))</f>
        <v>XP TC</v>
      </c>
      <c r="D165" s="90">
        <f>IF(ISBLANK('ICC GRID'!A142),"---",'ICC GRID'!E142)</f>
        <v>5</v>
      </c>
      <c r="E165" s="18">
        <f>IF(ISBLANK('ICC GRID'!A142),"---",IF('ICC GRID'!D142=0,"",'ICC GRID'!D142))</f>
        <v>3.95</v>
      </c>
      <c r="F165" s="19">
        <f>IF(ISBLANK('ICC GRID'!A142),"---",IF('ICC GRID'!C142=0,"",'ICC GRID'!C142))</f>
        <v>10</v>
      </c>
      <c r="G165" s="45"/>
      <c r="H165" s="46"/>
      <c r="I165" s="31" t="str">
        <f t="shared" si="6"/>
        <v/>
      </c>
      <c r="J165" s="32" t="str">
        <f>IF(ISBLANK('ICC GRID'!A142),"---",IF(G165="","",IF(G165&lt;'ICC GRID'!C142,L165,E165)))</f>
        <v/>
      </c>
      <c r="K165" s="32" t="str">
        <f t="shared" si="7"/>
        <v/>
      </c>
      <c r="L165" s="18">
        <f>IF(ISBLANK('ICC GRID'!A142),"---",IF('ICC GRID'!B142=0,"",'ICC GRID'!B142))</f>
        <v>6.95</v>
      </c>
    </row>
    <row r="166" spans="1:12" ht="15.75" x14ac:dyDescent="0.2">
      <c r="A166" s="28" t="str">
        <f>IF(ISBLANK('ICC GRID'!A143),"---",'ICC GRID'!F143)</f>
        <v>Populus tremuloides</v>
      </c>
      <c r="B166" s="29"/>
      <c r="C166" s="30" t="str">
        <f>IF(ISBLANK('ICC GRID'!A143),"---",TRIM('ICC GRID'!A143))</f>
        <v>MP</v>
      </c>
      <c r="D166" s="90">
        <f>IF(ISBLANK('ICC GRID'!A143),"---",'ICC GRID'!E143)</f>
        <v>25</v>
      </c>
      <c r="E166" s="18">
        <f>IF(ISBLANK('ICC GRID'!A143),"---",IF('ICC GRID'!D143=0,"",'ICC GRID'!D143))</f>
        <v>0.8</v>
      </c>
      <c r="F166" s="19">
        <f>IF(ISBLANK('ICC GRID'!A143),"---",IF('ICC GRID'!C143=0,"",'ICC GRID'!C143))</f>
        <v>50</v>
      </c>
      <c r="G166" s="45"/>
      <c r="H166" s="46"/>
      <c r="I166" s="31" t="str">
        <f t="shared" si="6"/>
        <v/>
      </c>
      <c r="J166" s="32" t="str">
        <f>IF(ISBLANK('ICC GRID'!A143),"---",IF(G166="","",IF(G166&lt;'ICC GRID'!C143,L166,E166)))</f>
        <v/>
      </c>
      <c r="K166" s="32" t="str">
        <f t="shared" si="7"/>
        <v/>
      </c>
      <c r="L166" s="18">
        <f>IF(ISBLANK('ICC GRID'!A143),"---",IF('ICC GRID'!B143=0,"",'ICC GRID'!B143))</f>
        <v>1.4</v>
      </c>
    </row>
    <row r="167" spans="1:12" ht="15.75" x14ac:dyDescent="0.2">
      <c r="A167" s="28" t="str">
        <f>IF(ISBLANK('ICC GRID'!A144),"---",'ICC GRID'!F144)</f>
        <v>Prunus mume 'Bonita'</v>
      </c>
      <c r="B167" s="29"/>
      <c r="C167" s="30" t="str">
        <f>IF(ISBLANK('ICC GRID'!A144),"---",TRIM('ICC GRID'!A144))</f>
        <v>XP 3-4' RC</v>
      </c>
      <c r="D167" s="90">
        <f>IF(ISBLANK('ICC GRID'!A144),"---",'ICC GRID'!E144)</f>
        <v>5</v>
      </c>
      <c r="E167" s="18">
        <f>IF(ISBLANK('ICC GRID'!A144),"---",IF('ICC GRID'!D144=0,"",'ICC GRID'!D144))</f>
        <v>7.35</v>
      </c>
      <c r="F167" s="19">
        <f>IF(ISBLANK('ICC GRID'!A144),"---",IF('ICC GRID'!C144=0,"",'ICC GRID'!C144))</f>
        <v>10</v>
      </c>
      <c r="G167" s="45"/>
      <c r="H167" s="46"/>
      <c r="I167" s="31" t="str">
        <f t="shared" si="6"/>
        <v/>
      </c>
      <c r="J167" s="32" t="str">
        <f>IF(ISBLANK('ICC GRID'!A144),"---",IF(G167="","",IF(G167&lt;'ICC GRID'!C144,L167,E167)))</f>
        <v/>
      </c>
      <c r="K167" s="32" t="str">
        <f t="shared" si="7"/>
        <v/>
      </c>
      <c r="L167" s="18">
        <f>IF(ISBLANK('ICC GRID'!A144),"---",IF('ICC GRID'!B144=0,"",'ICC GRID'!B144))</f>
        <v>12.9</v>
      </c>
    </row>
    <row r="168" spans="1:12" ht="15.75" x14ac:dyDescent="0.2">
      <c r="A168" s="28" t="str">
        <f>IF(ISBLANK('ICC GRID'!A145),"---",'ICC GRID'!F145)</f>
        <v>Prunus mume 'Dawn'</v>
      </c>
      <c r="B168" s="29"/>
      <c r="C168" s="30" t="str">
        <f>IF(ISBLANK('ICC GRID'!A145),"---",TRIM('ICC GRID'!A145))</f>
        <v>XP 3-4' RC</v>
      </c>
      <c r="D168" s="90">
        <f>IF(ISBLANK('ICC GRID'!A145),"---",'ICC GRID'!E145)</f>
        <v>5</v>
      </c>
      <c r="E168" s="18">
        <f>IF(ISBLANK('ICC GRID'!A145),"---",IF('ICC GRID'!D145=0,"",'ICC GRID'!D145))</f>
        <v>7.35</v>
      </c>
      <c r="F168" s="19">
        <f>IF(ISBLANK('ICC GRID'!A145),"---",IF('ICC GRID'!C145=0,"",'ICC GRID'!C145))</f>
        <v>10</v>
      </c>
      <c r="G168" s="45"/>
      <c r="H168" s="46"/>
      <c r="I168" s="31" t="str">
        <f t="shared" si="6"/>
        <v/>
      </c>
      <c r="J168" s="32" t="str">
        <f>IF(ISBLANK('ICC GRID'!A145),"---",IF(G168="","",IF(G168&lt;'ICC GRID'!C145,L168,E168)))</f>
        <v/>
      </c>
      <c r="K168" s="32" t="str">
        <f t="shared" si="7"/>
        <v/>
      </c>
      <c r="L168" s="18">
        <f>IF(ISBLANK('ICC GRID'!A145),"---",IF('ICC GRID'!B145=0,"",'ICC GRID'!B145))</f>
        <v>12.9</v>
      </c>
    </row>
    <row r="169" spans="1:12" ht="15.75" x14ac:dyDescent="0.2">
      <c r="A169" s="28" t="str">
        <f>IF(ISBLANK('ICC GRID'!A146),"---",'ICC GRID'!F146)</f>
        <v>Prunus mume 'Josephine'</v>
      </c>
      <c r="B169" s="29"/>
      <c r="C169" s="30" t="str">
        <f>IF(ISBLANK('ICC GRID'!A146),"---",TRIM('ICC GRID'!A146))</f>
        <v>XP 3-4' RC</v>
      </c>
      <c r="D169" s="90" t="str">
        <f>IF(ISBLANK('ICC GRID'!A146),"---",'ICC GRID'!E146)</f>
        <v>5</v>
      </c>
      <c r="E169" s="18">
        <f>IF(ISBLANK('ICC GRID'!A146),"---",IF('ICC GRID'!D146=0,"",'ICC GRID'!D146))</f>
        <v>7.35</v>
      </c>
      <c r="F169" s="19">
        <f>IF(ISBLANK('ICC GRID'!A146),"---",IF('ICC GRID'!C146=0,"",'ICC GRID'!C146))</f>
        <v>10</v>
      </c>
      <c r="G169" s="45"/>
      <c r="H169" s="46"/>
      <c r="I169" s="31" t="str">
        <f t="shared" si="6"/>
        <v/>
      </c>
      <c r="J169" s="32" t="str">
        <f>IF(ISBLANK('ICC GRID'!A146),"---",IF(G169="","",IF(G169&lt;'ICC GRID'!C146,L169,E169)))</f>
        <v/>
      </c>
      <c r="K169" s="32" t="str">
        <f t="shared" si="7"/>
        <v/>
      </c>
      <c r="L169" s="18">
        <f>IF(ISBLANK('ICC GRID'!A146),"---",IF('ICC GRID'!B146=0,"",'ICC GRID'!B146))</f>
        <v>12.9</v>
      </c>
    </row>
    <row r="170" spans="1:12" ht="15.75" x14ac:dyDescent="0.2">
      <c r="A170" s="28" t="str">
        <f>IF(ISBLANK('ICC GRID'!A147),"---",'ICC GRID'!F147)</f>
        <v>Prunus mume 'Kobai'</v>
      </c>
      <c r="B170" s="29"/>
      <c r="C170" s="30" t="str">
        <f>IF(ISBLANK('ICC GRID'!A147),"---",TRIM('ICC GRID'!A147))</f>
        <v>XP 3-4' RC</v>
      </c>
      <c r="D170" s="90">
        <f>IF(ISBLANK('ICC GRID'!A147),"---",'ICC GRID'!E147)</f>
        <v>5</v>
      </c>
      <c r="E170" s="18">
        <f>IF(ISBLANK('ICC GRID'!A147),"---",IF('ICC GRID'!D147=0,"",'ICC GRID'!D147))</f>
        <v>7.35</v>
      </c>
      <c r="F170" s="19">
        <f>IF(ISBLANK('ICC GRID'!A147),"---",IF('ICC GRID'!C147=0,"",'ICC GRID'!C147))</f>
        <v>10</v>
      </c>
      <c r="G170" s="45"/>
      <c r="H170" s="46"/>
      <c r="I170" s="31" t="str">
        <f t="shared" si="6"/>
        <v/>
      </c>
      <c r="J170" s="32" t="str">
        <f>IF(ISBLANK('ICC GRID'!A147),"---",IF(G170="","",IF(G170&lt;'ICC GRID'!C147,L170,E170)))</f>
        <v/>
      </c>
      <c r="K170" s="32" t="str">
        <f t="shared" si="7"/>
        <v/>
      </c>
      <c r="L170" s="18">
        <f>IF(ISBLANK('ICC GRID'!A147),"---",IF('ICC GRID'!B147=0,"",'ICC GRID'!B147))</f>
        <v>12.9</v>
      </c>
    </row>
    <row r="171" spans="1:12" ht="15.75" x14ac:dyDescent="0.2">
      <c r="A171" s="28" t="str">
        <f>IF(ISBLANK('ICC GRID'!A148),"---",'ICC GRID'!F148)</f>
        <v>Prunus mume 'Nicholas'</v>
      </c>
      <c r="B171" s="29"/>
      <c r="C171" s="30" t="str">
        <f>IF(ISBLANK('ICC GRID'!A148),"---",TRIM('ICC GRID'!A148))</f>
        <v>XP 3-4' RC</v>
      </c>
      <c r="D171" s="90">
        <f>IF(ISBLANK('ICC GRID'!A148),"---",'ICC GRID'!E148)</f>
        <v>5</v>
      </c>
      <c r="E171" s="18">
        <f>IF(ISBLANK('ICC GRID'!A148),"---",IF('ICC GRID'!D148=0,"",'ICC GRID'!D148))</f>
        <v>7.35</v>
      </c>
      <c r="F171" s="19">
        <f>IF(ISBLANK('ICC GRID'!A148),"---",IF('ICC GRID'!C148=0,"",'ICC GRID'!C148))</f>
        <v>10</v>
      </c>
      <c r="G171" s="45"/>
      <c r="H171" s="46"/>
      <c r="I171" s="31" t="str">
        <f t="shared" si="6"/>
        <v/>
      </c>
      <c r="J171" s="32" t="str">
        <f>IF(ISBLANK('ICC GRID'!A148),"---",IF(G171="","",IF(G171&lt;'ICC GRID'!C148,L171,E171)))</f>
        <v/>
      </c>
      <c r="K171" s="32" t="str">
        <f t="shared" si="7"/>
        <v/>
      </c>
      <c r="L171" s="18">
        <f>IF(ISBLANK('ICC GRID'!A148),"---",IF('ICC GRID'!B148=0,"",'ICC GRID'!B148))</f>
        <v>12.9</v>
      </c>
    </row>
    <row r="172" spans="1:12" ht="15.75" x14ac:dyDescent="0.2">
      <c r="A172" s="28" t="str">
        <f>IF(ISBLANK('ICC GRID'!A149),"---",'ICC GRID'!F149)</f>
        <v>Prunus mume 'Omoi-no-mama'</v>
      </c>
      <c r="B172" s="29"/>
      <c r="C172" s="30" t="str">
        <f>IF(ISBLANK('ICC GRID'!A149),"---",TRIM('ICC GRID'!A149))</f>
        <v>XP 3-4' RC</v>
      </c>
      <c r="D172" s="90">
        <f>IF(ISBLANK('ICC GRID'!A149),"---",'ICC GRID'!E149)</f>
        <v>5</v>
      </c>
      <c r="E172" s="18">
        <f>IF(ISBLANK('ICC GRID'!A149),"---",IF('ICC GRID'!D149=0,"",'ICC GRID'!D149))</f>
        <v>7.35</v>
      </c>
      <c r="F172" s="19">
        <f>IF(ISBLANK('ICC GRID'!A149),"---",IF('ICC GRID'!C149=0,"",'ICC GRID'!C149))</f>
        <v>10</v>
      </c>
      <c r="G172" s="45"/>
      <c r="H172" s="46"/>
      <c r="I172" s="31" t="str">
        <f t="shared" si="6"/>
        <v/>
      </c>
      <c r="J172" s="32" t="str">
        <f>IF(ISBLANK('ICC GRID'!A149),"---",IF(G172="","",IF(G172&lt;'ICC GRID'!C149,L172,E172)))</f>
        <v/>
      </c>
      <c r="K172" s="32" t="str">
        <f t="shared" si="7"/>
        <v/>
      </c>
      <c r="L172" s="18">
        <f>IF(ISBLANK('ICC GRID'!A149),"---",IF('ICC GRID'!B149=0,"",'ICC GRID'!B149))</f>
        <v>12.9</v>
      </c>
    </row>
    <row r="173" spans="1:12" ht="15.75" x14ac:dyDescent="0.2">
      <c r="A173" s="28" t="str">
        <f>IF(ISBLANK('ICC GRID'!A150),"---",'ICC GRID'!F150)</f>
        <v>Prunus mume 'Rosebud'</v>
      </c>
      <c r="B173" s="29"/>
      <c r="C173" s="30" t="str">
        <f>IF(ISBLANK('ICC GRID'!A150),"---",TRIM('ICC GRID'!A150))</f>
        <v>XP 3-4' RC</v>
      </c>
      <c r="D173" s="90">
        <f>IF(ISBLANK('ICC GRID'!A150),"---",'ICC GRID'!E150)</f>
        <v>5</v>
      </c>
      <c r="E173" s="18">
        <f>IF(ISBLANK('ICC GRID'!A150),"---",IF('ICC GRID'!D150=0,"",'ICC GRID'!D150))</f>
        <v>7.35</v>
      </c>
      <c r="F173" s="19">
        <f>IF(ISBLANK('ICC GRID'!A150),"---",IF('ICC GRID'!C150=0,"",'ICC GRID'!C150))</f>
        <v>10</v>
      </c>
      <c r="G173" s="45"/>
      <c r="H173" s="46"/>
      <c r="I173" s="31" t="str">
        <f t="shared" si="6"/>
        <v/>
      </c>
      <c r="J173" s="32" t="str">
        <f>IF(ISBLANK('ICC GRID'!A150),"---",IF(G173="","",IF(G173&lt;'ICC GRID'!C150,L173,E173)))</f>
        <v/>
      </c>
      <c r="K173" s="32" t="str">
        <f t="shared" si="7"/>
        <v/>
      </c>
      <c r="L173" s="18">
        <f>IF(ISBLANK('ICC GRID'!A150),"---",IF('ICC GRID'!B150=0,"",'ICC GRID'!B150))</f>
        <v>12.9</v>
      </c>
    </row>
    <row r="174" spans="1:12" ht="15.75" x14ac:dyDescent="0.2">
      <c r="A174" s="28" t="str">
        <f>IF(ISBLANK('ICC GRID'!A151),"---",'ICC GRID'!F151)</f>
        <v>Pseudolarix amabilis</v>
      </c>
      <c r="B174" s="29"/>
      <c r="C174" s="30" t="str">
        <f>IF(ISBLANK('ICC GRID'!A151),"---",TRIM('ICC GRID'!A151))</f>
        <v>LP</v>
      </c>
      <c r="D174" s="90">
        <f>IF(ISBLANK('ICC GRID'!A151),"---",'ICC GRID'!E151)</f>
        <v>5</v>
      </c>
      <c r="E174" s="18">
        <f>IF(ISBLANK('ICC GRID'!A151),"---",IF('ICC GRID'!D151=0,"",'ICC GRID'!D151))</f>
        <v>3</v>
      </c>
      <c r="F174" s="19">
        <f>IF(ISBLANK('ICC GRID'!A151),"---",IF('ICC GRID'!C151=0,"",'ICC GRID'!C151))</f>
        <v>50</v>
      </c>
      <c r="G174" s="45"/>
      <c r="H174" s="46"/>
      <c r="I174" s="31" t="str">
        <f t="shared" si="6"/>
        <v/>
      </c>
      <c r="J174" s="32" t="str">
        <f>IF(ISBLANK('ICC GRID'!A151),"---",IF(G174="","",IF(G174&lt;'ICC GRID'!C151,L174,E174)))</f>
        <v/>
      </c>
      <c r="K174" s="32" t="str">
        <f t="shared" si="7"/>
        <v/>
      </c>
      <c r="L174" s="18">
        <f>IF(ISBLANK('ICC GRID'!A151),"---",IF('ICC GRID'!B151=0,"",'ICC GRID'!B151))</f>
        <v>5.25</v>
      </c>
    </row>
    <row r="175" spans="1:12" ht="15.75" x14ac:dyDescent="0.2">
      <c r="A175" s="28" t="str">
        <f>IF(ISBLANK('ICC GRID'!A152),"---",'ICC GRID'!F152)</f>
        <v>Punica granatum var. nana</v>
      </c>
      <c r="B175" s="29"/>
      <c r="C175" s="30" t="str">
        <f>IF(ISBLANK('ICC GRID'!A152),"---",TRIM('ICC GRID'!A152))</f>
        <v>MP</v>
      </c>
      <c r="D175" s="90">
        <f>IF(ISBLANK('ICC GRID'!A152),"---",'ICC GRID'!E152)</f>
        <v>25</v>
      </c>
      <c r="E175" s="18">
        <f>IF(ISBLANK('ICC GRID'!A152),"---",IF('ICC GRID'!D152=0,"",'ICC GRID'!D152))</f>
        <v>1.1499999999999999</v>
      </c>
      <c r="F175" s="19">
        <f>IF(ISBLANK('ICC GRID'!A152),"---",IF('ICC GRID'!C152=0,"",'ICC GRID'!C152))</f>
        <v>50</v>
      </c>
      <c r="G175" s="45"/>
      <c r="H175" s="46"/>
      <c r="I175" s="31" t="str">
        <f t="shared" si="6"/>
        <v/>
      </c>
      <c r="J175" s="32" t="str">
        <f>IF(ISBLANK('ICC GRID'!A152),"---",IF(G175="","",IF(G175&lt;'ICC GRID'!C152,L175,E175)))</f>
        <v/>
      </c>
      <c r="K175" s="32" t="str">
        <f t="shared" si="7"/>
        <v/>
      </c>
      <c r="L175" s="18">
        <f>IF(ISBLANK('ICC GRID'!A152),"---",IF('ICC GRID'!B152=0,"",'ICC GRID'!B152))</f>
        <v>2.0499999999999998</v>
      </c>
    </row>
    <row r="176" spans="1:12" ht="15.75" x14ac:dyDescent="0.2">
      <c r="A176" s="28" t="str">
        <f>IF(ISBLANK('ICC GRID'!A153),"---",'ICC GRID'!F153)</f>
        <v>Quercus bicolor</v>
      </c>
      <c r="B176" s="29"/>
      <c r="C176" s="30" t="str">
        <f>IF(ISBLANK('ICC GRID'!A153),"---",TRIM('ICC GRID'!A153))</f>
        <v>LP 3/16"</v>
      </c>
      <c r="D176" s="90">
        <f>IF(ISBLANK('ICC GRID'!A153),"---",'ICC GRID'!E153)</f>
        <v>10</v>
      </c>
      <c r="E176" s="18">
        <f>IF(ISBLANK('ICC GRID'!A153),"---",IF('ICC GRID'!D153=0,"",'ICC GRID'!D153))</f>
        <v>2</v>
      </c>
      <c r="F176" s="19">
        <f>IF(ISBLANK('ICC GRID'!A153),"---",IF('ICC GRID'!C153=0,"",'ICC GRID'!C153))</f>
        <v>50</v>
      </c>
      <c r="G176" s="45"/>
      <c r="H176" s="46"/>
      <c r="I176" s="31" t="str">
        <f t="shared" si="6"/>
        <v/>
      </c>
      <c r="J176" s="32" t="str">
        <f>IF(ISBLANK('ICC GRID'!A153),"---",IF(G176="","",IF(G176&lt;'ICC GRID'!C153,L176,E176)))</f>
        <v/>
      </c>
      <c r="K176" s="32" t="str">
        <f t="shared" si="7"/>
        <v/>
      </c>
      <c r="L176" s="18">
        <f>IF(ISBLANK('ICC GRID'!A153),"---",IF('ICC GRID'!B153=0,"",'ICC GRID'!B153))</f>
        <v>3.5</v>
      </c>
    </row>
    <row r="177" spans="1:12" ht="15.75" x14ac:dyDescent="0.2">
      <c r="A177" s="28" t="str">
        <f>IF(ISBLANK('ICC GRID'!A154),"---",'ICC GRID'!F154)</f>
        <v>Quercus cerris</v>
      </c>
      <c r="B177" s="29"/>
      <c r="C177" s="30" t="str">
        <f>IF(ISBLANK('ICC GRID'!A154),"---",TRIM('ICC GRID'!A154))</f>
        <v>LP 6-12"</v>
      </c>
      <c r="D177" s="90">
        <f>IF(ISBLANK('ICC GRID'!A154),"---",'ICC GRID'!E154)</f>
        <v>10</v>
      </c>
      <c r="E177" s="18">
        <f>IF(ISBLANK('ICC GRID'!A154),"---",IF('ICC GRID'!D154=0,"",'ICC GRID'!D154))</f>
        <v>2.1</v>
      </c>
      <c r="F177" s="19">
        <f>IF(ISBLANK('ICC GRID'!A154),"---",IF('ICC GRID'!C154=0,"",'ICC GRID'!C154))</f>
        <v>50</v>
      </c>
      <c r="G177" s="45"/>
      <c r="H177" s="46"/>
      <c r="I177" s="31" t="str">
        <f t="shared" si="6"/>
        <v/>
      </c>
      <c r="J177" s="32" t="str">
        <f>IF(ISBLANK('ICC GRID'!A154),"---",IF(G177="","",IF(G177&lt;'ICC GRID'!C154,L177,E177)))</f>
        <v/>
      </c>
      <c r="K177" s="32" t="str">
        <f t="shared" si="7"/>
        <v/>
      </c>
      <c r="L177" s="18">
        <f>IF(ISBLANK('ICC GRID'!A154),"---",IF('ICC GRID'!B154=0,"",'ICC GRID'!B154))</f>
        <v>3.7</v>
      </c>
    </row>
    <row r="178" spans="1:12" ht="15.75" x14ac:dyDescent="0.2">
      <c r="A178" s="28" t="str">
        <f>IF(ISBLANK('ICC GRID'!A155),"---",'ICC GRID'!F155)</f>
        <v>Quercus coccinea</v>
      </c>
      <c r="B178" s="29"/>
      <c r="C178" s="30" t="str">
        <f>IF(ISBLANK('ICC GRID'!A155),"---",TRIM('ICC GRID'!A155))</f>
        <v>LP 1-2'</v>
      </c>
      <c r="D178" s="90">
        <f>IF(ISBLANK('ICC GRID'!A155),"---",'ICC GRID'!E155)</f>
        <v>10</v>
      </c>
      <c r="E178" s="18">
        <f>IF(ISBLANK('ICC GRID'!A155),"---",IF('ICC GRID'!D155=0,"",'ICC GRID'!D155))</f>
        <v>2.95</v>
      </c>
      <c r="F178" s="19">
        <f>IF(ISBLANK('ICC GRID'!A155),"---",IF('ICC GRID'!C155=0,"",'ICC GRID'!C155))</f>
        <v>50</v>
      </c>
      <c r="G178" s="45"/>
      <c r="H178" s="46"/>
      <c r="I178" s="31" t="str">
        <f t="shared" si="6"/>
        <v/>
      </c>
      <c r="J178" s="32" t="str">
        <f>IF(ISBLANK('ICC GRID'!A155),"---",IF(G178="","",IF(G178&lt;'ICC GRID'!C155,L178,E178)))</f>
        <v/>
      </c>
      <c r="K178" s="32" t="str">
        <f t="shared" si="7"/>
        <v/>
      </c>
      <c r="L178" s="18">
        <f>IF(ISBLANK('ICC GRID'!A155),"---",IF('ICC GRID'!B155=0,"",'ICC GRID'!B155))</f>
        <v>5.2</v>
      </c>
    </row>
    <row r="179" spans="1:12" ht="15.75" x14ac:dyDescent="0.2">
      <c r="A179" s="28" t="str">
        <f>IF(ISBLANK('ICC GRID'!A156),"---",'ICC GRID'!F156)</f>
        <v>Quercus gambelii</v>
      </c>
      <c r="B179" s="29"/>
      <c r="C179" s="30" t="str">
        <f>IF(ISBLANK('ICC GRID'!A156),"---",TRIM('ICC GRID'!A156))</f>
        <v>LP 4-6"</v>
      </c>
      <c r="D179" s="90">
        <f>IF(ISBLANK('ICC GRID'!A156),"---",'ICC GRID'!E156)</f>
        <v>10</v>
      </c>
      <c r="E179" s="18">
        <f>IF(ISBLANK('ICC GRID'!A156),"---",IF('ICC GRID'!D156=0,"",'ICC GRID'!D156))</f>
        <v>3.1</v>
      </c>
      <c r="F179" s="19">
        <f>IF(ISBLANK('ICC GRID'!A156),"---",IF('ICC GRID'!C156=0,"",'ICC GRID'!C156))</f>
        <v>20</v>
      </c>
      <c r="G179" s="45"/>
      <c r="H179" s="46"/>
      <c r="I179" s="31" t="str">
        <f t="shared" si="6"/>
        <v/>
      </c>
      <c r="J179" s="32" t="str">
        <f>IF(ISBLANK('ICC GRID'!A156),"---",IF(G179="","",IF(G179&lt;'ICC GRID'!C156,L179,E179)))</f>
        <v/>
      </c>
      <c r="K179" s="32" t="str">
        <f t="shared" si="7"/>
        <v/>
      </c>
      <c r="L179" s="18">
        <f>IF(ISBLANK('ICC GRID'!A156),"---",IF('ICC GRID'!B156=0,"",'ICC GRID'!B156))</f>
        <v>5.8</v>
      </c>
    </row>
    <row r="180" spans="1:12" ht="15.75" x14ac:dyDescent="0.2">
      <c r="A180" s="28" t="str">
        <f>IF(ISBLANK('ICC GRID'!A157),"---",'ICC GRID'!F157)</f>
        <v>Quercus garryana</v>
      </c>
      <c r="B180" s="29"/>
      <c r="C180" s="30" t="str">
        <f>IF(ISBLANK('ICC GRID'!A157),"---",TRIM('ICC GRID'!A157))</f>
        <v>SP</v>
      </c>
      <c r="D180" s="90">
        <f>IF(ISBLANK('ICC GRID'!A157),"---",'ICC GRID'!E157)</f>
        <v>25</v>
      </c>
      <c r="E180" s="18">
        <f>IF(ISBLANK('ICC GRID'!A157),"---",IF('ICC GRID'!D157=0,"",'ICC GRID'!D157))</f>
        <v>1.05</v>
      </c>
      <c r="F180" s="19">
        <f>IF(ISBLANK('ICC GRID'!A157),"---",IF('ICC GRID'!C157=0,"",'ICC GRID'!C157))</f>
        <v>50</v>
      </c>
      <c r="G180" s="45"/>
      <c r="H180" s="46"/>
      <c r="I180" s="31" t="str">
        <f t="shared" si="6"/>
        <v/>
      </c>
      <c r="J180" s="32" t="str">
        <f>IF(ISBLANK('ICC GRID'!A157),"---",IF(G180="","",IF(G180&lt;'ICC GRID'!C157,L180,E180)))</f>
        <v/>
      </c>
      <c r="K180" s="32" t="str">
        <f t="shared" si="7"/>
        <v/>
      </c>
      <c r="L180" s="18">
        <f>IF(ISBLANK('ICC GRID'!A157),"---",IF('ICC GRID'!B157=0,"",'ICC GRID'!B157))</f>
        <v>1.85</v>
      </c>
    </row>
    <row r="181" spans="1:12" ht="15.75" x14ac:dyDescent="0.2">
      <c r="A181" s="28" t="str">
        <f>IF(ISBLANK('ICC GRID'!A158),"---",'ICC GRID'!F158)</f>
        <v>Quercus glaucoides</v>
      </c>
      <c r="B181" s="29"/>
      <c r="C181" s="30" t="str">
        <f>IF(ISBLANK('ICC GRID'!A158),"---",TRIM('ICC GRID'!A158))</f>
        <v>#3 3-4'</v>
      </c>
      <c r="D181" s="90">
        <f>IF(ISBLANK('ICC GRID'!A158),"---",'ICC GRID'!E158)</f>
        <v>5</v>
      </c>
      <c r="E181" s="18">
        <f>IF(ISBLANK('ICC GRID'!A158),"---",IF('ICC GRID'!D158=0,"",'ICC GRID'!D158))</f>
        <v>12.15</v>
      </c>
      <c r="F181" s="19">
        <f>IF(ISBLANK('ICC GRID'!A158),"---",IF('ICC GRID'!C158=0,"",'ICC GRID'!C158))</f>
        <v>10</v>
      </c>
      <c r="G181" s="45"/>
      <c r="H181" s="46"/>
      <c r="I181" s="31" t="str">
        <f t="shared" si="6"/>
        <v/>
      </c>
      <c r="J181" s="32" t="str">
        <f>IF(ISBLANK('ICC GRID'!A158),"---",IF(G181="","",IF(G181&lt;'ICC GRID'!C158,L181,E181)))</f>
        <v/>
      </c>
      <c r="K181" s="32" t="str">
        <f t="shared" si="7"/>
        <v/>
      </c>
      <c r="L181" s="18">
        <f>IF(ISBLANK('ICC GRID'!A158),"---",IF('ICC GRID'!B158=0,"",'ICC GRID'!B158))</f>
        <v>21.3</v>
      </c>
    </row>
    <row r="182" spans="1:12" ht="15.75" x14ac:dyDescent="0.2">
      <c r="A182" s="28" t="str">
        <f>IF(ISBLANK('ICC GRID'!A159),"---",'ICC GRID'!F159)</f>
        <v>Quercus glaucoides</v>
      </c>
      <c r="B182" s="29"/>
      <c r="C182" s="30" t="str">
        <f>IF(ISBLANK('ICC GRID'!A159),"---",TRIM('ICC GRID'!A159))</f>
        <v>#3 4-5'</v>
      </c>
      <c r="D182" s="90">
        <f>IF(ISBLANK('ICC GRID'!A159),"---",'ICC GRID'!E159)</f>
        <v>5</v>
      </c>
      <c r="E182" s="18">
        <f>IF(ISBLANK('ICC GRID'!A159),"---",IF('ICC GRID'!D159=0,"",'ICC GRID'!D159))</f>
        <v>14.25</v>
      </c>
      <c r="F182" s="19">
        <f>IF(ISBLANK('ICC GRID'!A159),"---",IF('ICC GRID'!C159=0,"",'ICC GRID'!C159))</f>
        <v>10</v>
      </c>
      <c r="G182" s="45"/>
      <c r="H182" s="46"/>
      <c r="I182" s="31" t="str">
        <f t="shared" si="6"/>
        <v/>
      </c>
      <c r="J182" s="32" t="str">
        <f>IF(ISBLANK('ICC GRID'!A159),"---",IF(G182="","",IF(G182&lt;'ICC GRID'!C159,L182,E182)))</f>
        <v/>
      </c>
      <c r="K182" s="32" t="str">
        <f t="shared" si="7"/>
        <v/>
      </c>
      <c r="L182" s="18">
        <f>IF(ISBLANK('ICC GRID'!A159),"---",IF('ICC GRID'!B159=0,"",'ICC GRID'!B159))</f>
        <v>24.95</v>
      </c>
    </row>
    <row r="183" spans="1:12" ht="15.75" x14ac:dyDescent="0.2">
      <c r="A183" s="28" t="str">
        <f>IF(ISBLANK('ICC GRID'!A160),"---",'ICC GRID'!F160)</f>
        <v>Quercus greggii "La Siberia" strain</v>
      </c>
      <c r="B183" s="29"/>
      <c r="C183" s="30" t="str">
        <f>IF(ISBLANK('ICC GRID'!A160),"---",TRIM('ICC GRID'!A160))</f>
        <v>LP 4-6"</v>
      </c>
      <c r="D183" s="90">
        <f>IF(ISBLANK('ICC GRID'!A160),"---",'ICC GRID'!E160)</f>
        <v>10</v>
      </c>
      <c r="E183" s="18">
        <f>IF(ISBLANK('ICC GRID'!A160),"---",IF('ICC GRID'!D160=0,"",'ICC GRID'!D160))</f>
        <v>4.0999999999999996</v>
      </c>
      <c r="F183" s="19">
        <f>IF(ISBLANK('ICC GRID'!A160),"---",IF('ICC GRID'!C160=0,"",'ICC GRID'!C160))</f>
        <v>20</v>
      </c>
      <c r="G183" s="45"/>
      <c r="H183" s="46"/>
      <c r="I183" s="31" t="str">
        <f t="shared" si="6"/>
        <v/>
      </c>
      <c r="J183" s="32" t="str">
        <f>IF(ISBLANK('ICC GRID'!A160),"---",IF(G183="","",IF(G183&lt;'ICC GRID'!C160,L183,E183)))</f>
        <v/>
      </c>
      <c r="K183" s="32" t="str">
        <f t="shared" si="7"/>
        <v/>
      </c>
      <c r="L183" s="18">
        <f>IF(ISBLANK('ICC GRID'!A160),"---",IF('ICC GRID'!B160=0,"",'ICC GRID'!B160))</f>
        <v>7.2</v>
      </c>
    </row>
    <row r="184" spans="1:12" ht="15.75" x14ac:dyDescent="0.2">
      <c r="A184" s="28" t="str">
        <f>IF(ISBLANK('ICC GRID'!A161),"---",'ICC GRID'!F161)</f>
        <v>Quercus greggii "La Siberia" strain</v>
      </c>
      <c r="B184" s="29"/>
      <c r="C184" s="30" t="str">
        <f>IF(ISBLANK('ICC GRID'!A161),"---",TRIM('ICC GRID'!A161))</f>
        <v>#3 1-2'</v>
      </c>
      <c r="D184" s="90">
        <f>IF(ISBLANK('ICC GRID'!A161),"---",'ICC GRID'!E161)</f>
        <v>5</v>
      </c>
      <c r="E184" s="18">
        <f>IF(ISBLANK('ICC GRID'!A161),"---",IF('ICC GRID'!D161=0,"",'ICC GRID'!D161))</f>
        <v>9.9499999999999993</v>
      </c>
      <c r="F184" s="19">
        <f>IF(ISBLANK('ICC GRID'!A161),"---",IF('ICC GRID'!C161=0,"",'ICC GRID'!C161))</f>
        <v>10</v>
      </c>
      <c r="G184" s="45"/>
      <c r="H184" s="46"/>
      <c r="I184" s="31" t="str">
        <f t="shared" si="6"/>
        <v/>
      </c>
      <c r="J184" s="32" t="str">
        <f>IF(ISBLANK('ICC GRID'!A161),"---",IF(G184="","",IF(G184&lt;'ICC GRID'!C161,L184,E184)))</f>
        <v/>
      </c>
      <c r="K184" s="32" t="str">
        <f t="shared" si="7"/>
        <v/>
      </c>
      <c r="L184" s="18">
        <f>IF(ISBLANK('ICC GRID'!A161),"---",IF('ICC GRID'!B161=0,"",'ICC GRID'!B161))</f>
        <v>17.41</v>
      </c>
    </row>
    <row r="185" spans="1:12" ht="15.75" x14ac:dyDescent="0.2">
      <c r="A185" s="28" t="str">
        <f>IF(ISBLANK('ICC GRID'!A162),"---",'ICC GRID'!F162)</f>
        <v>Quercus hypoleucoides</v>
      </c>
      <c r="B185" s="29"/>
      <c r="C185" s="30" t="str">
        <f>IF(ISBLANK('ICC GRID'!A162),"---",TRIM('ICC GRID'!A162))</f>
        <v>#3 1-2'</v>
      </c>
      <c r="D185" s="90">
        <f>IF(ISBLANK('ICC GRID'!A162),"---",'ICC GRID'!E162)</f>
        <v>5</v>
      </c>
      <c r="E185" s="18">
        <f>IF(ISBLANK('ICC GRID'!A162),"---",IF('ICC GRID'!D162=0,"",'ICC GRID'!D162))</f>
        <v>17.149999999999999</v>
      </c>
      <c r="F185" s="19">
        <f>IF(ISBLANK('ICC GRID'!A162),"---",IF('ICC GRID'!C162=0,"",'ICC GRID'!C162))</f>
        <v>10</v>
      </c>
      <c r="G185" s="45"/>
      <c r="H185" s="46"/>
      <c r="I185" s="31" t="str">
        <f t="shared" si="6"/>
        <v/>
      </c>
      <c r="J185" s="32" t="str">
        <f>IF(ISBLANK('ICC GRID'!A162),"---",IF(G185="","",IF(G185&lt;'ICC GRID'!C162,L185,E185)))</f>
        <v/>
      </c>
      <c r="K185" s="32" t="str">
        <f t="shared" si="7"/>
        <v/>
      </c>
      <c r="L185" s="18">
        <f>IF(ISBLANK('ICC GRID'!A162),"---",IF('ICC GRID'!B162=0,"",'ICC GRID'!B162))</f>
        <v>30.05</v>
      </c>
    </row>
    <row r="186" spans="1:12" ht="15.75" x14ac:dyDescent="0.2">
      <c r="A186" s="28" t="str">
        <f>IF(ISBLANK('ICC GRID'!A163),"---",'ICC GRID'!F163)</f>
        <v>Quercus myrsinifolia</v>
      </c>
      <c r="B186" s="29"/>
      <c r="C186" s="30" t="str">
        <f>IF(ISBLANK('ICC GRID'!A163),"---",TRIM('ICC GRID'!A163))</f>
        <v>LP 2-3'</v>
      </c>
      <c r="D186" s="90">
        <f>IF(ISBLANK('ICC GRID'!A163),"---",'ICC GRID'!E163)</f>
        <v>10</v>
      </c>
      <c r="E186" s="18">
        <f>IF(ISBLANK('ICC GRID'!A163),"---",IF('ICC GRID'!D163=0,"",'ICC GRID'!D163))</f>
        <v>4.3499999999999996</v>
      </c>
      <c r="F186" s="19">
        <f>IF(ISBLANK('ICC GRID'!A163),"---",IF('ICC GRID'!C163=0,"",'ICC GRID'!C163))</f>
        <v>20</v>
      </c>
      <c r="G186" s="45"/>
      <c r="H186" s="46"/>
      <c r="I186" s="31" t="str">
        <f t="shared" si="6"/>
        <v/>
      </c>
      <c r="J186" s="32" t="str">
        <f>IF(ISBLANK('ICC GRID'!A163),"---",IF(G186="","",IF(G186&lt;'ICC GRID'!C163,L186,E186)))</f>
        <v/>
      </c>
      <c r="K186" s="32" t="str">
        <f t="shared" si="7"/>
        <v/>
      </c>
      <c r="L186" s="18">
        <f>IF(ISBLANK('ICC GRID'!A163),"---",IF('ICC GRID'!B163=0,"",'ICC GRID'!B163))</f>
        <v>7.6</v>
      </c>
    </row>
    <row r="187" spans="1:12" ht="15.75" x14ac:dyDescent="0.2">
      <c r="A187" s="28" t="str">
        <f>IF(ISBLANK('ICC GRID'!A164),"---",'ICC GRID'!F164)</f>
        <v>Quercus palustris</v>
      </c>
      <c r="B187" s="29"/>
      <c r="C187" s="30" t="str">
        <f>IF(ISBLANK('ICC GRID'!A164),"---",TRIM('ICC GRID'!A164))</f>
        <v>LP 1-2'</v>
      </c>
      <c r="D187" s="90">
        <f>IF(ISBLANK('ICC GRID'!A164),"---",'ICC GRID'!E164)</f>
        <v>10</v>
      </c>
      <c r="E187" s="18">
        <f>IF(ISBLANK('ICC GRID'!A164),"---",IF('ICC GRID'!D164=0,"",'ICC GRID'!D164))</f>
        <v>2.6</v>
      </c>
      <c r="F187" s="19">
        <f>IF(ISBLANK('ICC GRID'!A164),"---",IF('ICC GRID'!C164=0,"",'ICC GRID'!C164))</f>
        <v>50</v>
      </c>
      <c r="G187" s="45"/>
      <c r="H187" s="46"/>
      <c r="I187" s="31" t="str">
        <f t="shared" si="6"/>
        <v/>
      </c>
      <c r="J187" s="32" t="str">
        <f>IF(ISBLANK('ICC GRID'!A164),"---",IF(G187="","",IF(G187&lt;'ICC GRID'!C164,L187,E187)))</f>
        <v/>
      </c>
      <c r="K187" s="32" t="str">
        <f t="shared" si="7"/>
        <v/>
      </c>
      <c r="L187" s="18">
        <f>IF(ISBLANK('ICC GRID'!A164),"---",IF('ICC GRID'!B164=0,"",'ICC GRID'!B164))</f>
        <v>4.55</v>
      </c>
    </row>
    <row r="188" spans="1:12" ht="15.75" x14ac:dyDescent="0.2">
      <c r="A188" s="28" t="str">
        <f>IF(ISBLANK('ICC GRID'!A165),"---",'ICC GRID'!F165)</f>
        <v>Quercus polymorpha</v>
      </c>
      <c r="B188" s="29"/>
      <c r="C188" s="30" t="str">
        <f>IF(ISBLANK('ICC GRID'!A165),"---",TRIM('ICC GRID'!A165))</f>
        <v>#3 3-4'</v>
      </c>
      <c r="D188" s="90">
        <f>IF(ISBLANK('ICC GRID'!A165),"---",'ICC GRID'!E165)</f>
        <v>5</v>
      </c>
      <c r="E188" s="18">
        <f>IF(ISBLANK('ICC GRID'!A165),"---",IF('ICC GRID'!D165=0,"",'ICC GRID'!D165))</f>
        <v>12.15</v>
      </c>
      <c r="F188" s="19">
        <f>IF(ISBLANK('ICC GRID'!A165),"---",IF('ICC GRID'!C165=0,"",'ICC GRID'!C165))</f>
        <v>10</v>
      </c>
      <c r="G188" s="45"/>
      <c r="H188" s="46"/>
      <c r="I188" s="31" t="str">
        <f t="shared" si="6"/>
        <v/>
      </c>
      <c r="J188" s="32" t="str">
        <f>IF(ISBLANK('ICC GRID'!A165),"---",IF(G188="","",IF(G188&lt;'ICC GRID'!C165,L188,E188)))</f>
        <v/>
      </c>
      <c r="K188" s="32" t="str">
        <f t="shared" si="7"/>
        <v/>
      </c>
      <c r="L188" s="18">
        <f>IF(ISBLANK('ICC GRID'!A165),"---",IF('ICC GRID'!B165=0,"",'ICC GRID'!B165))</f>
        <v>21.3</v>
      </c>
    </row>
    <row r="189" spans="1:12" ht="15.75" x14ac:dyDescent="0.2">
      <c r="A189" s="28" t="str">
        <f>IF(ISBLANK('ICC GRID'!A166),"---",'ICC GRID'!F166)</f>
        <v>Quercus polymorpha</v>
      </c>
      <c r="B189" s="29"/>
      <c r="C189" s="30" t="str">
        <f>IF(ISBLANK('ICC GRID'!A166),"---",TRIM('ICC GRID'!A166))</f>
        <v>#3 4-5'</v>
      </c>
      <c r="D189" s="90">
        <f>IF(ISBLANK('ICC GRID'!A166),"---",'ICC GRID'!E166)</f>
        <v>5</v>
      </c>
      <c r="E189" s="18">
        <f>IF(ISBLANK('ICC GRID'!A166),"---",IF('ICC GRID'!D166=0,"",'ICC GRID'!D166))</f>
        <v>14</v>
      </c>
      <c r="F189" s="19">
        <f>IF(ISBLANK('ICC GRID'!A166),"---",IF('ICC GRID'!C166=0,"",'ICC GRID'!C166))</f>
        <v>10</v>
      </c>
      <c r="G189" s="45"/>
      <c r="H189" s="46"/>
      <c r="I189" s="31" t="str">
        <f t="shared" si="6"/>
        <v/>
      </c>
      <c r="J189" s="32" t="str">
        <f>IF(ISBLANK('ICC GRID'!A166),"---",IF(G189="","",IF(G189&lt;'ICC GRID'!C166,L189,E189)))</f>
        <v/>
      </c>
      <c r="K189" s="32" t="str">
        <f t="shared" si="7"/>
        <v/>
      </c>
      <c r="L189" s="18">
        <f>IF(ISBLANK('ICC GRID'!A166),"---",IF('ICC GRID'!B166=0,"",'ICC GRID'!B166))</f>
        <v>24.5</v>
      </c>
    </row>
    <row r="190" spans="1:12" ht="15.75" x14ac:dyDescent="0.2">
      <c r="A190" s="28" t="str">
        <f>IF(ISBLANK('ICC GRID'!A167),"---",'ICC GRID'!F167)</f>
        <v>Quercus suber</v>
      </c>
      <c r="B190" s="29"/>
      <c r="C190" s="30" t="str">
        <f>IF(ISBLANK('ICC GRID'!A167),"---",TRIM('ICC GRID'!A167))</f>
        <v>#3 3-4'</v>
      </c>
      <c r="D190" s="90">
        <f>IF(ISBLANK('ICC GRID'!A167),"---",'ICC GRID'!E167)</f>
        <v>5</v>
      </c>
      <c r="E190" s="18">
        <f>IF(ISBLANK('ICC GRID'!A167),"---",IF('ICC GRID'!D167=0,"",'ICC GRID'!D167))</f>
        <v>7.75</v>
      </c>
      <c r="F190" s="19">
        <f>IF(ISBLANK('ICC GRID'!A167),"---",IF('ICC GRID'!C167=0,"",'ICC GRID'!C167))</f>
        <v>10</v>
      </c>
      <c r="G190" s="45"/>
      <c r="H190" s="46"/>
      <c r="I190" s="31" t="str">
        <f t="shared" si="6"/>
        <v/>
      </c>
      <c r="J190" s="32" t="str">
        <f>IF(ISBLANK('ICC GRID'!A167),"---",IF(G190="","",IF(G190&lt;'ICC GRID'!C167,L190,E190)))</f>
        <v/>
      </c>
      <c r="K190" s="32" t="str">
        <f t="shared" si="7"/>
        <v/>
      </c>
      <c r="L190" s="18">
        <f>IF(ISBLANK('ICC GRID'!A167),"---",IF('ICC GRID'!B167=0,"",'ICC GRID'!B167))</f>
        <v>13.6</v>
      </c>
    </row>
    <row r="191" spans="1:12" ht="15.75" x14ac:dyDescent="0.2">
      <c r="A191" s="28" t="str">
        <f>IF(ISBLANK('ICC GRID'!A168),"---",'ICC GRID'!F168)</f>
        <v>Quercus velutina</v>
      </c>
      <c r="B191" s="29"/>
      <c r="C191" s="30" t="str">
        <f>IF(ISBLANK('ICC GRID'!A168),"---",TRIM('ICC GRID'!A168))</f>
        <v>LP 6-12"</v>
      </c>
      <c r="D191" s="90">
        <f>IF(ISBLANK('ICC GRID'!A168),"---",'ICC GRID'!E168)</f>
        <v>10</v>
      </c>
      <c r="E191" s="18">
        <f>IF(ISBLANK('ICC GRID'!A168),"---",IF('ICC GRID'!D168=0,"",'ICC GRID'!D168))</f>
        <v>2.1</v>
      </c>
      <c r="F191" s="19">
        <f>IF(ISBLANK('ICC GRID'!A168),"---",IF('ICC GRID'!C168=0,"",'ICC GRID'!C168))</f>
        <v>50</v>
      </c>
      <c r="G191" s="45"/>
      <c r="H191" s="46"/>
      <c r="I191" s="31" t="str">
        <f t="shared" si="6"/>
        <v/>
      </c>
      <c r="J191" s="32" t="str">
        <f>IF(ISBLANK('ICC GRID'!A168),"---",IF(G191="","",IF(G191&lt;'ICC GRID'!C168,L191,E191)))</f>
        <v/>
      </c>
      <c r="K191" s="32" t="str">
        <f t="shared" si="7"/>
        <v/>
      </c>
      <c r="L191" s="18">
        <f>IF(ISBLANK('ICC GRID'!A168),"---",IF('ICC GRID'!B168=0,"",'ICC GRID'!B168))</f>
        <v>3.7</v>
      </c>
    </row>
    <row r="192" spans="1:12" ht="15.75" x14ac:dyDescent="0.2">
      <c r="A192" s="28" t="str">
        <f>IF(ISBLANK('ICC GRID'!A169),"---",'ICC GRID'!F169)</f>
        <v>Rhododendron occidentale</v>
      </c>
      <c r="B192" s="29"/>
      <c r="C192" s="30" t="str">
        <f>IF(ISBLANK('ICC GRID'!A169),"---",TRIM('ICC GRID'!A169))</f>
        <v>MP</v>
      </c>
      <c r="D192" s="90">
        <f>IF(ISBLANK('ICC GRID'!A169),"---",'ICC GRID'!E169)</f>
        <v>25</v>
      </c>
      <c r="E192" s="18">
        <f>IF(ISBLANK('ICC GRID'!A169),"---",IF('ICC GRID'!D169=0,"",'ICC GRID'!D169))</f>
        <v>1.5</v>
      </c>
      <c r="F192" s="19">
        <f>IF(ISBLANK('ICC GRID'!A169),"---",IF('ICC GRID'!C169=0,"",'ICC GRID'!C169))</f>
        <v>50</v>
      </c>
      <c r="G192" s="45"/>
      <c r="H192" s="46"/>
      <c r="I192" s="31" t="str">
        <f t="shared" si="6"/>
        <v/>
      </c>
      <c r="J192" s="32" t="str">
        <f>IF(ISBLANK('ICC GRID'!A169),"---",IF(G192="","",IF(G192&lt;'ICC GRID'!C169,L192,E192)))</f>
        <v/>
      </c>
      <c r="K192" s="32" t="str">
        <f t="shared" si="7"/>
        <v/>
      </c>
      <c r="L192" s="18">
        <f>IF(ISBLANK('ICC GRID'!A169),"---",IF('ICC GRID'!B169=0,"",'ICC GRID'!B169))</f>
        <v>2.65</v>
      </c>
    </row>
    <row r="193" spans="1:12" ht="15.75" x14ac:dyDescent="0.2">
      <c r="A193" s="28" t="str">
        <f>IF(ISBLANK('ICC GRID'!A170),"---",'ICC GRID'!F170)</f>
        <v>Rhododendron schlippenbachii</v>
      </c>
      <c r="B193" s="29"/>
      <c r="C193" s="30" t="str">
        <f>IF(ISBLANK('ICC GRID'!A170),"---",TRIM('ICC GRID'!A170))</f>
        <v>MP</v>
      </c>
      <c r="D193" s="90">
        <f>IF(ISBLANK('ICC GRID'!A170),"---",'ICC GRID'!E170)</f>
        <v>25</v>
      </c>
      <c r="E193" s="18">
        <f>IF(ISBLANK('ICC GRID'!A170),"---",IF('ICC GRID'!D170=0,"",'ICC GRID'!D170))</f>
        <v>1.5</v>
      </c>
      <c r="F193" s="19">
        <f>IF(ISBLANK('ICC GRID'!A170),"---",IF('ICC GRID'!C170=0,"",'ICC GRID'!C170))</f>
        <v>50</v>
      </c>
      <c r="G193" s="45"/>
      <c r="H193" s="46"/>
      <c r="I193" s="31" t="str">
        <f t="shared" si="6"/>
        <v/>
      </c>
      <c r="J193" s="32" t="str">
        <f>IF(ISBLANK('ICC GRID'!A170),"---",IF(G193="","",IF(G193&lt;'ICC GRID'!C170,L193,E193)))</f>
        <v/>
      </c>
      <c r="K193" s="32" t="str">
        <f t="shared" si="7"/>
        <v/>
      </c>
      <c r="L193" s="18">
        <f>IF(ISBLANK('ICC GRID'!A170),"---",IF('ICC GRID'!B170=0,"",'ICC GRID'!B170))</f>
        <v>2.65</v>
      </c>
    </row>
    <row r="194" spans="1:12" ht="15.75" x14ac:dyDescent="0.2">
      <c r="A194" s="28" t="str">
        <f>IF(ISBLANK('ICC GRID'!A171),"---",'ICC GRID'!F171)</f>
        <v>Rosa 'Bengal Fire'</v>
      </c>
      <c r="B194" s="29"/>
      <c r="C194" s="30" t="str">
        <f>IF(ISBLANK('ICC GRID'!A171),"---",TRIM('ICC GRID'!A171))</f>
        <v>MP</v>
      </c>
      <c r="D194" s="90">
        <f>IF(ISBLANK('ICC GRID'!A171),"---",'ICC GRID'!E171)</f>
        <v>25</v>
      </c>
      <c r="E194" s="18">
        <f>IF(ISBLANK('ICC GRID'!A171),"---",IF('ICC GRID'!D171=0,"",'ICC GRID'!D171))</f>
        <v>2.1</v>
      </c>
      <c r="F194" s="19">
        <f>IF(ISBLANK('ICC GRID'!A171),"---",IF('ICC GRID'!C171=0,"",'ICC GRID'!C171))</f>
        <v>50</v>
      </c>
      <c r="G194" s="45"/>
      <c r="H194" s="46"/>
      <c r="I194" s="31" t="str">
        <f t="shared" si="6"/>
        <v/>
      </c>
      <c r="J194" s="32" t="str">
        <f>IF(ISBLANK('ICC GRID'!A171),"---",IF(G194="","",IF(G194&lt;'ICC GRID'!C171,L194,E194)))</f>
        <v/>
      </c>
      <c r="K194" s="32" t="str">
        <f t="shared" si="7"/>
        <v/>
      </c>
      <c r="L194" s="18">
        <f>IF(ISBLANK('ICC GRID'!A171),"---",IF('ICC GRID'!B171=0,"",'ICC GRID'!B171))</f>
        <v>3.7</v>
      </c>
    </row>
    <row r="195" spans="1:12" ht="15.75" x14ac:dyDescent="0.2">
      <c r="A195" s="28" t="str">
        <f>IF(ISBLANK('ICC GRID'!A172),"---",'ICC GRID'!F172)</f>
        <v>Sassafras albidum</v>
      </c>
      <c r="B195" s="29"/>
      <c r="C195" s="30" t="str">
        <f>IF(ISBLANK('ICC GRID'!A172),"---",TRIM('ICC GRID'!A172))</f>
        <v>LP</v>
      </c>
      <c r="D195" s="90">
        <f>IF(ISBLANK('ICC GRID'!A172),"---",'ICC GRID'!E172)</f>
        <v>10</v>
      </c>
      <c r="E195" s="18">
        <f>IF(ISBLANK('ICC GRID'!A172),"---",IF('ICC GRID'!D172=0,"",'ICC GRID'!D172))</f>
        <v>2.65</v>
      </c>
      <c r="F195" s="19">
        <f>IF(ISBLANK('ICC GRID'!A172),"---",IF('ICC GRID'!C172=0,"",'ICC GRID'!C172))</f>
        <v>50</v>
      </c>
      <c r="G195" s="45"/>
      <c r="H195" s="46"/>
      <c r="I195" s="31" t="str">
        <f t="shared" si="6"/>
        <v/>
      </c>
      <c r="J195" s="32" t="str">
        <f>IF(ISBLANK('ICC GRID'!A172),"---",IF(G195="","",IF(G195&lt;'ICC GRID'!C172,L195,E195)))</f>
        <v/>
      </c>
      <c r="K195" s="32" t="str">
        <f t="shared" si="7"/>
        <v/>
      </c>
      <c r="L195" s="18">
        <f>IF(ISBLANK('ICC GRID'!A172),"---",IF('ICC GRID'!B172=0,"",'ICC GRID'!B172))</f>
        <v>4.6500000000000004</v>
      </c>
    </row>
    <row r="196" spans="1:12" ht="15.75" x14ac:dyDescent="0.2">
      <c r="A196" s="28" t="str">
        <f>IF(ISBLANK('ICC GRID'!A173),"---",'ICC GRID'!F173)</f>
        <v>Schizophragma hyd. 'Moonlight'</v>
      </c>
      <c r="B196" s="29"/>
      <c r="C196" s="30" t="str">
        <f>IF(ISBLANK('ICC GRID'!A173),"---",TRIM('ICC GRID'!A173))</f>
        <v>MP</v>
      </c>
      <c r="D196" s="90" t="str">
        <f>IF(ISBLANK('ICC GRID'!A173),"---",'ICC GRID'!E173)</f>
        <v>25</v>
      </c>
      <c r="E196" s="18">
        <f>IF(ISBLANK('ICC GRID'!A173),"---",IF('ICC GRID'!D173=0,"",'ICC GRID'!D173))</f>
        <v>1.5</v>
      </c>
      <c r="F196" s="19">
        <f>IF(ISBLANK('ICC GRID'!A173),"---",IF('ICC GRID'!C173=0,"",'ICC GRID'!C173))</f>
        <v>50</v>
      </c>
      <c r="G196" s="45"/>
      <c r="H196" s="46"/>
      <c r="I196" s="31" t="str">
        <f t="shared" si="6"/>
        <v/>
      </c>
      <c r="J196" s="32" t="str">
        <f>IF(ISBLANK('ICC GRID'!A173),"---",IF(G196="","",IF(G196&lt;'ICC GRID'!C173,L196,E196)))</f>
        <v/>
      </c>
      <c r="K196" s="32" t="str">
        <f t="shared" si="7"/>
        <v/>
      </c>
      <c r="L196" s="18">
        <f>IF(ISBLANK('ICC GRID'!A173),"---",IF('ICC GRID'!B173=0,"",'ICC GRID'!B173))</f>
        <v>2.65</v>
      </c>
    </row>
    <row r="197" spans="1:12" ht="15.75" x14ac:dyDescent="0.2">
      <c r="A197" s="28" t="str">
        <f>IF(ISBLANK('ICC GRID'!A174),"---",'ICC GRID'!F174)</f>
        <v>Sophora japonica</v>
      </c>
      <c r="B197" s="29"/>
      <c r="C197" s="30" t="str">
        <f>IF(ISBLANK('ICC GRID'!A174),"---",TRIM('ICC GRID'!A174))</f>
        <v>MP</v>
      </c>
      <c r="D197" s="90">
        <f>IF(ISBLANK('ICC GRID'!A174),"---",'ICC GRID'!E174)</f>
        <v>25</v>
      </c>
      <c r="E197" s="18">
        <f>IF(ISBLANK('ICC GRID'!A174),"---",IF('ICC GRID'!D174=0,"",'ICC GRID'!D174))</f>
        <v>1.1499999999999999</v>
      </c>
      <c r="F197" s="19">
        <f>IF(ISBLANK('ICC GRID'!A174),"---",IF('ICC GRID'!C174=0,"",'ICC GRID'!C174))</f>
        <v>50</v>
      </c>
      <c r="G197" s="45"/>
      <c r="H197" s="46"/>
      <c r="I197" s="31" t="str">
        <f t="shared" si="6"/>
        <v/>
      </c>
      <c r="J197" s="32" t="str">
        <f>IF(ISBLANK('ICC GRID'!A174),"---",IF(G197="","",IF(G197&lt;'ICC GRID'!C174,L197,E197)))</f>
        <v/>
      </c>
      <c r="K197" s="32" t="str">
        <f t="shared" si="7"/>
        <v/>
      </c>
      <c r="L197" s="18">
        <f>IF(ISBLANK('ICC GRID'!A174),"---",IF('ICC GRID'!B174=0,"",'ICC GRID'!B174))</f>
        <v>2.0499999999999998</v>
      </c>
    </row>
    <row r="198" spans="1:12" ht="15.75" x14ac:dyDescent="0.2">
      <c r="A198" s="28" t="str">
        <f>IF(ISBLANK('ICC GRID'!A175),"---",'ICC GRID'!F175)</f>
        <v>Styrax japonicus</v>
      </c>
      <c r="B198" s="29"/>
      <c r="C198" s="30" t="str">
        <f>IF(ISBLANK('ICC GRID'!A175),"---",TRIM('ICC GRID'!A175))</f>
        <v>MP</v>
      </c>
      <c r="D198" s="90">
        <f>IF(ISBLANK('ICC GRID'!A175),"---",'ICC GRID'!E175)</f>
        <v>25</v>
      </c>
      <c r="E198" s="18">
        <f>IF(ISBLANK('ICC GRID'!A175),"---",IF('ICC GRID'!D175=0,"",'ICC GRID'!D175))</f>
        <v>1.1499999999999999</v>
      </c>
      <c r="F198" s="19">
        <f>IF(ISBLANK('ICC GRID'!A175),"---",IF('ICC GRID'!C175=0,"",'ICC GRID'!C175))</f>
        <v>50</v>
      </c>
      <c r="G198" s="45"/>
      <c r="H198" s="46"/>
      <c r="I198" s="31" t="str">
        <f t="shared" si="6"/>
        <v/>
      </c>
      <c r="J198" s="32" t="str">
        <f>IF(ISBLANK('ICC GRID'!A175),"---",IF(G198="","",IF(G198&lt;'ICC GRID'!C175,L198,E198)))</f>
        <v/>
      </c>
      <c r="K198" s="32" t="str">
        <f t="shared" si="7"/>
        <v/>
      </c>
      <c r="L198" s="18">
        <f>IF(ISBLANK('ICC GRID'!A175),"---",IF('ICC GRID'!B175=0,"",'ICC GRID'!B175))</f>
        <v>2.0499999999999998</v>
      </c>
    </row>
    <row r="199" spans="1:12" ht="15.75" x14ac:dyDescent="0.2">
      <c r="A199" s="28" t="str">
        <f>IF(ISBLANK('ICC GRID'!A176),"---",'ICC GRID'!F176)</f>
        <v>Styrax obassia</v>
      </c>
      <c r="B199" s="29"/>
      <c r="C199" s="30" t="str">
        <f>IF(ISBLANK('ICC GRID'!A176),"---",TRIM('ICC GRID'!A176))</f>
        <v>LP 1-2'</v>
      </c>
      <c r="D199" s="90">
        <f>IF(ISBLANK('ICC GRID'!A176),"---",'ICC GRID'!E176)</f>
        <v>10</v>
      </c>
      <c r="E199" s="18">
        <f>IF(ISBLANK('ICC GRID'!A176),"---",IF('ICC GRID'!D176=0,"",'ICC GRID'!D176))</f>
        <v>1.95</v>
      </c>
      <c r="F199" s="19">
        <f>IF(ISBLANK('ICC GRID'!A176),"---",IF('ICC GRID'!C176=0,"",'ICC GRID'!C176))</f>
        <v>50</v>
      </c>
      <c r="G199" s="45"/>
      <c r="H199" s="46"/>
      <c r="I199" s="31" t="str">
        <f t="shared" si="6"/>
        <v/>
      </c>
      <c r="J199" s="32" t="str">
        <f>IF(ISBLANK('ICC GRID'!A176),"---",IF(G199="","",IF(G199&lt;'ICC GRID'!C176,L199,E199)))</f>
        <v/>
      </c>
      <c r="K199" s="32" t="str">
        <f t="shared" si="7"/>
        <v/>
      </c>
      <c r="L199" s="18">
        <f>IF(ISBLANK('ICC GRID'!A176),"---",IF('ICC GRID'!B176=0,"",'ICC GRID'!B176))</f>
        <v>3.45</v>
      </c>
    </row>
    <row r="200" spans="1:12" ht="15.75" x14ac:dyDescent="0.2">
      <c r="A200" s="28" t="str">
        <f>IF(ISBLANK('ICC GRID'!A177),"---",'ICC GRID'!F177)</f>
        <v>Syringa vulgaris Tiny Dancer™</v>
      </c>
      <c r="B200" s="29"/>
      <c r="C200" s="30" t="str">
        <f>IF(ISBLANK('ICC GRID'!A177),"---",TRIM('ICC GRID'!A177))</f>
        <v>MP</v>
      </c>
      <c r="D200" s="90">
        <f>IF(ISBLANK('ICC GRID'!A177),"---",'ICC GRID'!E177)</f>
        <v>25</v>
      </c>
      <c r="E200" s="18">
        <f>IF(ISBLANK('ICC GRID'!A177),"---",IF('ICC GRID'!D177=0,"",'ICC GRID'!D177))</f>
        <v>3.25</v>
      </c>
      <c r="F200" s="19">
        <f>IF(ISBLANK('ICC GRID'!A177),"---",IF('ICC GRID'!C177=0,"",'ICC GRID'!C177))</f>
        <v>50</v>
      </c>
      <c r="G200" s="45"/>
      <c r="H200" s="46"/>
      <c r="I200" s="31" t="str">
        <f t="shared" si="6"/>
        <v/>
      </c>
      <c r="J200" s="32" t="str">
        <f>IF(ISBLANK('ICC GRID'!A177),"---",IF(G200="","",IF(G200&lt;'ICC GRID'!C177,L200,E200)))</f>
        <v/>
      </c>
      <c r="K200" s="32" t="str">
        <f t="shared" si="7"/>
        <v/>
      </c>
      <c r="L200" s="18">
        <f>IF(ISBLANK('ICC GRID'!A177),"---",IF('ICC GRID'!B177=0,"",'ICC GRID'!B177))</f>
        <v>4.8499999999999996</v>
      </c>
    </row>
    <row r="201" spans="1:12" ht="15.75" x14ac:dyDescent="0.2">
      <c r="A201" s="28" t="str">
        <f>IF(ISBLANK('ICC GRID'!A178),"---",'ICC GRID'!F178)</f>
        <v>Syringa vulgaris Tiny Dancer™</v>
      </c>
      <c r="B201" s="29"/>
      <c r="C201" s="30" t="str">
        <f>IF(ISBLANK('ICC GRID'!A178),"---",TRIM('ICC GRID'!A178))</f>
        <v>#1</v>
      </c>
      <c r="D201" s="90">
        <f>IF(ISBLANK('ICC GRID'!A178),"---",'ICC GRID'!E178)</f>
        <v>25</v>
      </c>
      <c r="E201" s="18">
        <f>IF(ISBLANK('ICC GRID'!A178),"---",IF('ICC GRID'!D178=0,"",'ICC GRID'!D178))</f>
        <v>7.95</v>
      </c>
      <c r="F201" s="19">
        <f>IF(ISBLANK('ICC GRID'!A178),"---",IF('ICC GRID'!C178=0,"",'ICC GRID'!C178))</f>
        <v>20</v>
      </c>
      <c r="G201" s="45"/>
      <c r="H201" s="46"/>
      <c r="I201" s="31" t="str">
        <f t="shared" si="6"/>
        <v/>
      </c>
      <c r="J201" s="32" t="str">
        <f>IF(ISBLANK('ICC GRID'!A178),"---",IF(G201="","",IF(G201&lt;'ICC GRID'!C178,L201,E201)))</f>
        <v/>
      </c>
      <c r="K201" s="32" t="str">
        <f t="shared" si="7"/>
        <v/>
      </c>
      <c r="L201" s="18">
        <f>IF(ISBLANK('ICC GRID'!A178),"---",IF('ICC GRID'!B178=0,"",'ICC GRID'!B178))</f>
        <v>14.95</v>
      </c>
    </row>
    <row r="202" spans="1:12" ht="15.75" x14ac:dyDescent="0.2">
      <c r="A202" s="28" t="str">
        <f>IF(ISBLANK('ICC GRID'!A179),"---",'ICC GRID'!F179)</f>
        <v>Thuja plicata 'Excelsa'</v>
      </c>
      <c r="B202" s="29"/>
      <c r="C202" s="30" t="str">
        <f>IF(ISBLANK('ICC GRID'!A179),"---",TRIM('ICC GRID'!A179))</f>
        <v>LP</v>
      </c>
      <c r="D202" s="90">
        <f>IF(ISBLANK('ICC GRID'!A179),"---",'ICC GRID'!E179)</f>
        <v>10</v>
      </c>
      <c r="E202" s="18">
        <f>IF(ISBLANK('ICC GRID'!A179),"---",IF('ICC GRID'!D179=0,"",'ICC GRID'!D179))</f>
        <v>3</v>
      </c>
      <c r="F202" s="19">
        <f>IF(ISBLANK('ICC GRID'!A179),"---",IF('ICC GRID'!C179=0,"",'ICC GRID'!C179))</f>
        <v>50</v>
      </c>
      <c r="G202" s="45"/>
      <c r="H202" s="46"/>
      <c r="I202" s="31" t="str">
        <f t="shared" si="6"/>
        <v/>
      </c>
      <c r="J202" s="32" t="str">
        <f>IF(ISBLANK('ICC GRID'!A179),"---",IF(G202="","",IF(G202&lt;'ICC GRID'!C179,L202,E202)))</f>
        <v/>
      </c>
      <c r="K202" s="32" t="str">
        <f t="shared" si="7"/>
        <v/>
      </c>
      <c r="L202" s="18">
        <f>IF(ISBLANK('ICC GRID'!A179),"---",IF('ICC GRID'!B179=0,"",'ICC GRID'!B179))</f>
        <v>5.25</v>
      </c>
    </row>
    <row r="203" spans="1:12" ht="15.75" x14ac:dyDescent="0.2">
      <c r="A203" s="28" t="str">
        <f>IF(ISBLANK('ICC GRID'!A180),"---",'ICC GRID'!F180)</f>
        <v>Trachelospermum asiaticum 'Theta'</v>
      </c>
      <c r="B203" s="29"/>
      <c r="C203" s="30" t="str">
        <f>IF(ISBLANK('ICC GRID'!A180),"---",TRIM('ICC GRID'!A180))</f>
        <v>#1</v>
      </c>
      <c r="D203" s="90">
        <f>IF(ISBLANK('ICC GRID'!A180),"---",'ICC GRID'!E180)</f>
        <v>5</v>
      </c>
      <c r="E203" s="18">
        <f>IF(ISBLANK('ICC GRID'!A180),"---",IF('ICC GRID'!D180=0,"",'ICC GRID'!D180))</f>
        <v>4.2</v>
      </c>
      <c r="F203" s="19">
        <f>IF(ISBLANK('ICC GRID'!A180),"---",IF('ICC GRID'!C180=0,"",'ICC GRID'!C180))</f>
        <v>10</v>
      </c>
      <c r="G203" s="45"/>
      <c r="H203" s="46"/>
      <c r="I203" s="31" t="str">
        <f t="shared" si="6"/>
        <v/>
      </c>
      <c r="J203" s="32" t="str">
        <f>IF(ISBLANK('ICC GRID'!A180),"---",IF(G203="","",IF(G203&lt;'ICC GRID'!C180,L203,E203)))</f>
        <v/>
      </c>
      <c r="K203" s="32" t="str">
        <f t="shared" si="7"/>
        <v/>
      </c>
      <c r="L203" s="18">
        <f>IF(ISBLANK('ICC GRID'!A180),"---",IF('ICC GRID'!B180=0,"",'ICC GRID'!B180))</f>
        <v>7.35</v>
      </c>
    </row>
    <row r="204" spans="1:12" ht="15.75" x14ac:dyDescent="0.2">
      <c r="A204" s="28" t="str">
        <f>IF(ISBLANK('ICC GRID'!A181),"---",'ICC GRID'!F181)</f>
        <v>Wisteria frutescens 'Amethyst Falls'</v>
      </c>
      <c r="B204" s="29"/>
      <c r="C204" s="30" t="str">
        <f>IF(ISBLANK('ICC GRID'!A181),"---",TRIM('ICC GRID'!A181))</f>
        <v>LP</v>
      </c>
      <c r="D204" s="90">
        <f>IF(ISBLANK('ICC GRID'!A181),"---",'ICC GRID'!E181)</f>
        <v>10</v>
      </c>
      <c r="E204" s="18">
        <f>IF(ISBLANK('ICC GRID'!A181),"---",IF('ICC GRID'!D181=0,"",'ICC GRID'!D181))</f>
        <v>3.7</v>
      </c>
      <c r="F204" s="19">
        <f>IF(ISBLANK('ICC GRID'!A181),"---",IF('ICC GRID'!C181=0,"",'ICC GRID'!C181))</f>
        <v>20</v>
      </c>
      <c r="G204" s="45"/>
      <c r="H204" s="46"/>
      <c r="I204" s="31" t="str">
        <f t="shared" si="6"/>
        <v/>
      </c>
      <c r="J204" s="32" t="str">
        <f>IF(ISBLANK('ICC GRID'!A181),"---",IF(G204="","",IF(G204&lt;'ICC GRID'!C181,L204,E204)))</f>
        <v/>
      </c>
      <c r="K204" s="32" t="str">
        <f t="shared" si="7"/>
        <v/>
      </c>
      <c r="L204" s="18">
        <f>IF(ISBLANK('ICC GRID'!A181),"---",IF('ICC GRID'!B181=0,"",'ICC GRID'!B181))</f>
        <v>6.5</v>
      </c>
    </row>
    <row r="205" spans="1:12" ht="15.75" x14ac:dyDescent="0.2">
      <c r="A205" s="28" t="str">
        <f>IF(ISBLANK('ICC GRID'!A182),"---",'ICC GRID'!F182)</f>
        <v>Wisteria macrostachya 'Aunt Dee'</v>
      </c>
      <c r="B205" s="29"/>
      <c r="C205" s="30" t="str">
        <f>IF(ISBLANK('ICC GRID'!A182),"---",TRIM('ICC GRID'!A182))</f>
        <v>LP</v>
      </c>
      <c r="D205" s="90">
        <f>IF(ISBLANK('ICC GRID'!A182),"---",'ICC GRID'!E182)</f>
        <v>10</v>
      </c>
      <c r="E205" s="18">
        <f>IF(ISBLANK('ICC GRID'!A182),"---",IF('ICC GRID'!D182=0,"",'ICC GRID'!D182))</f>
        <v>3.7</v>
      </c>
      <c r="F205" s="19">
        <f>IF(ISBLANK('ICC GRID'!A182),"---",IF('ICC GRID'!C182=0,"",'ICC GRID'!C182))</f>
        <v>20</v>
      </c>
      <c r="G205" s="45"/>
      <c r="H205" s="46"/>
      <c r="I205" s="31" t="str">
        <f t="shared" si="6"/>
        <v/>
      </c>
      <c r="J205" s="32" t="str">
        <f>IF(ISBLANK('ICC GRID'!A182),"---",IF(G205="","",IF(G205&lt;'ICC GRID'!C182,L205,E205)))</f>
        <v/>
      </c>
      <c r="K205" s="32" t="str">
        <f t="shared" si="7"/>
        <v/>
      </c>
      <c r="L205" s="18">
        <f>IF(ISBLANK('ICC GRID'!A182),"---",IF('ICC GRID'!B182=0,"",'ICC GRID'!B182))</f>
        <v>6.5</v>
      </c>
    </row>
    <row r="206" spans="1:12" ht="15.75" x14ac:dyDescent="0.2">
      <c r="A206" s="28" t="str">
        <f>IF(ISBLANK('ICC GRID'!A183),"---",'ICC GRID'!F183)</f>
        <v>Wisteria macrostachya 'Blue Moon'</v>
      </c>
      <c r="B206" s="29"/>
      <c r="C206" s="30" t="str">
        <f>IF(ISBLANK('ICC GRID'!A183),"---",TRIM('ICC GRID'!A183))</f>
        <v>LP</v>
      </c>
      <c r="D206" s="90">
        <f>IF(ISBLANK('ICC GRID'!A183),"---",'ICC GRID'!E183)</f>
        <v>10</v>
      </c>
      <c r="E206" s="18">
        <f>IF(ISBLANK('ICC GRID'!A183),"---",IF('ICC GRID'!D183=0,"",'ICC GRID'!D183))</f>
        <v>4.45</v>
      </c>
      <c r="F206" s="19">
        <f>IF(ISBLANK('ICC GRID'!A183),"---",IF('ICC GRID'!C183=0,"",'ICC GRID'!C183))</f>
        <v>20</v>
      </c>
      <c r="G206" s="45"/>
      <c r="H206" s="46"/>
      <c r="I206" s="31" t="str">
        <f t="shared" si="6"/>
        <v/>
      </c>
      <c r="J206" s="32" t="str">
        <f>IF(ISBLANK('ICC GRID'!A183),"---",IF(G206="","",IF(G206&lt;'ICC GRID'!C183,L206,E206)))</f>
        <v/>
      </c>
      <c r="K206" s="32" t="str">
        <f t="shared" si="7"/>
        <v/>
      </c>
      <c r="L206" s="18">
        <f>IF(ISBLANK('ICC GRID'!A183),"---",IF('ICC GRID'!B183=0,"",'ICC GRID'!B183))</f>
        <v>7.2</v>
      </c>
    </row>
    <row r="207" spans="1:12" ht="15.75" x14ac:dyDescent="0.2">
      <c r="A207" s="28" t="str">
        <f>IF(ISBLANK('ICC GRID'!A184),"---",'ICC GRID'!F184)</f>
        <v>X Chitalpa tashkentensis 'Morning Cloud'</v>
      </c>
      <c r="B207" s="29"/>
      <c r="C207" s="30" t="str">
        <f>IF(ISBLANK('ICC GRID'!A184),"---",TRIM('ICC GRID'!A184))</f>
        <v>MP</v>
      </c>
      <c r="D207" s="90">
        <f>IF(ISBLANK('ICC GRID'!A184),"---",'ICC GRID'!E184)</f>
        <v>25</v>
      </c>
      <c r="E207" s="18">
        <f>IF(ISBLANK('ICC GRID'!A184),"---",IF('ICC GRID'!D184=0,"",'ICC GRID'!D184))</f>
        <v>1.1499999999999999</v>
      </c>
      <c r="F207" s="19">
        <f>IF(ISBLANK('ICC GRID'!A184),"---",IF('ICC GRID'!C184=0,"",'ICC GRID'!C184))</f>
        <v>50</v>
      </c>
      <c r="G207" s="45"/>
      <c r="H207" s="46"/>
      <c r="I207" s="31" t="str">
        <f t="shared" si="6"/>
        <v/>
      </c>
      <c r="J207" s="32" t="str">
        <f>IF(ISBLANK('ICC GRID'!A184),"---",IF(G207="","",IF(G207&lt;'ICC GRID'!C184,L207,E207)))</f>
        <v/>
      </c>
      <c r="K207" s="32" t="str">
        <f t="shared" si="7"/>
        <v/>
      </c>
      <c r="L207" s="18">
        <f>IF(ISBLANK('ICC GRID'!A184),"---",IF('ICC GRID'!B184=0,"",'ICC GRID'!B184))</f>
        <v>2.0499999999999998</v>
      </c>
    </row>
    <row r="208" spans="1:12" ht="15.75" x14ac:dyDescent="0.2">
      <c r="A208" s="28" t="str">
        <f>IF(ISBLANK('ICC GRID'!A185),"---",'ICC GRID'!F185)</f>
        <v>X Gordlinia grandiflora</v>
      </c>
      <c r="B208" s="29"/>
      <c r="C208" s="30" t="str">
        <f>IF(ISBLANK('ICC GRID'!A185),"---",TRIM('ICC GRID'!A185))</f>
        <v>MP</v>
      </c>
      <c r="D208" s="90">
        <f>IF(ISBLANK('ICC GRID'!A185),"---",'ICC GRID'!E185)</f>
        <v>25</v>
      </c>
      <c r="E208" s="18">
        <f>IF(ISBLANK('ICC GRID'!A185),"---",IF('ICC GRID'!D185=0,"",'ICC GRID'!D185))</f>
        <v>2.1</v>
      </c>
      <c r="F208" s="19">
        <f>IF(ISBLANK('ICC GRID'!A185),"---",IF('ICC GRID'!C185=0,"",'ICC GRID'!C185))</f>
        <v>50</v>
      </c>
      <c r="G208" s="45"/>
      <c r="H208" s="46"/>
      <c r="I208" s="31" t="str">
        <f t="shared" si="6"/>
        <v/>
      </c>
      <c r="J208" s="32" t="str">
        <f>IF(ISBLANK('ICC GRID'!A185),"---",IF(G208="","",IF(G208&lt;'ICC GRID'!C185,L208,E208)))</f>
        <v/>
      </c>
      <c r="K208" s="32" t="str">
        <f t="shared" si="7"/>
        <v/>
      </c>
      <c r="L208" s="18">
        <f>IF(ISBLANK('ICC GRID'!A185),"---",IF('ICC GRID'!B185=0,"",'ICC GRID'!B185))</f>
        <v>3.7</v>
      </c>
    </row>
    <row r="209" spans="1:12" ht="15.75" x14ac:dyDescent="0.2">
      <c r="A209" s="28" t="str">
        <f>IF(ISBLANK('ICC GRID'!A186),"---",'ICC GRID'!F186)</f>
        <v>Xanthoceras sorbifolium</v>
      </c>
      <c r="B209" s="29"/>
      <c r="C209" s="30" t="str">
        <f>IF(ISBLANK('ICC GRID'!A186),"---",TRIM('ICC GRID'!A186))</f>
        <v>LP</v>
      </c>
      <c r="D209" s="90">
        <f>IF(ISBLANK('ICC GRID'!A186),"---",'ICC GRID'!E186)</f>
        <v>10</v>
      </c>
      <c r="E209" s="18">
        <f>IF(ISBLANK('ICC GRID'!A186),"---",IF('ICC GRID'!D186=0,"",'ICC GRID'!D186))</f>
        <v>1.95</v>
      </c>
      <c r="F209" s="19">
        <f>IF(ISBLANK('ICC GRID'!A186),"---",IF('ICC GRID'!C186=0,"",'ICC GRID'!C186))</f>
        <v>50</v>
      </c>
      <c r="G209" s="45"/>
      <c r="H209" s="46"/>
      <c r="I209" s="31" t="str">
        <f t="shared" si="6"/>
        <v/>
      </c>
      <c r="J209" s="32" t="str">
        <f>IF(ISBLANK('ICC GRID'!A186),"---",IF(G209="","",IF(G209&lt;'ICC GRID'!C186,L209,E209)))</f>
        <v/>
      </c>
      <c r="K209" s="32" t="str">
        <f t="shared" si="7"/>
        <v/>
      </c>
      <c r="L209" s="18">
        <f>IF(ISBLANK('ICC GRID'!A186),"---",IF('ICC GRID'!B186=0,"",'ICC GRID'!B186))</f>
        <v>3.45</v>
      </c>
    </row>
    <row r="210" spans="1:12" ht="15.75" x14ac:dyDescent="0.2">
      <c r="A210" s="28" t="str">
        <f>IF(ISBLANK('ICC GRID'!A187),"---",'ICC GRID'!F187)</f>
        <v>Allium amplectens</v>
      </c>
      <c r="B210" s="29"/>
      <c r="C210" s="30" t="str">
        <f>IF(ISBLANK('ICC GRID'!A187),"---",TRIM('ICC GRID'!A187))</f>
        <v>BULB</v>
      </c>
      <c r="D210" s="90" t="str">
        <f>IF(ISBLANK('ICC GRID'!A187),"---",'ICC GRID'!E187)</f>
        <v>25</v>
      </c>
      <c r="E210" s="18">
        <f>IF(ISBLANK('ICC GRID'!A187),"---",IF('ICC GRID'!D187=0,"",'ICC GRID'!D187))</f>
        <v>0.45</v>
      </c>
      <c r="F210" s="19">
        <f>IF(ISBLANK('ICC GRID'!A187),"---",IF('ICC GRID'!C187=0,"",'ICC GRID'!C187))</f>
        <v>50</v>
      </c>
      <c r="G210" s="45"/>
      <c r="H210" s="46"/>
      <c r="I210" s="31" t="str">
        <f t="shared" si="6"/>
        <v/>
      </c>
      <c r="J210" s="32" t="str">
        <f>IF(ISBLANK('ICC GRID'!A187),"---",IF(G210="","",IF(G210&lt;'ICC GRID'!C187,L210,E210)))</f>
        <v/>
      </c>
      <c r="K210" s="32" t="str">
        <f t="shared" si="7"/>
        <v/>
      </c>
      <c r="L210" s="18">
        <f>IF(ISBLANK('ICC GRID'!A187),"---",IF('ICC GRID'!B187=0,"",'ICC GRID'!B187))</f>
        <v>0.8</v>
      </c>
    </row>
    <row r="211" spans="1:12" ht="15.75" x14ac:dyDescent="0.2">
      <c r="A211" s="28" t="str">
        <f>IF(ISBLANK('ICC GRID'!A188),"---",'ICC GRID'!F188)</f>
        <v>Calochortus tolmei</v>
      </c>
      <c r="B211" s="29"/>
      <c r="C211" s="30" t="str">
        <f>IF(ISBLANK('ICC GRID'!A188),"---",TRIM('ICC GRID'!A188))</f>
        <v>BULB</v>
      </c>
      <c r="D211" s="90" t="str">
        <f>IF(ISBLANK('ICC GRID'!A188),"---",'ICC GRID'!E188)</f>
        <v>25</v>
      </c>
      <c r="E211" s="18">
        <f>IF(ISBLANK('ICC GRID'!A188),"---",IF('ICC GRID'!D188=0,"",'ICC GRID'!D188))</f>
        <v>1.1000000000000001</v>
      </c>
      <c r="F211" s="19">
        <f>IF(ISBLANK('ICC GRID'!A188),"---",IF('ICC GRID'!C188=0,"",'ICC GRID'!C188))</f>
        <v>50</v>
      </c>
      <c r="G211" s="45"/>
      <c r="H211" s="46"/>
      <c r="I211" s="31" t="str">
        <f t="shared" si="6"/>
        <v/>
      </c>
      <c r="J211" s="32" t="str">
        <f>IF(ISBLANK('ICC GRID'!A188),"---",IF(G211="","",IF(G211&lt;'ICC GRID'!C188,L211,E211)))</f>
        <v/>
      </c>
      <c r="K211" s="32" t="str">
        <f t="shared" si="7"/>
        <v/>
      </c>
      <c r="L211" s="18">
        <f>IF(ISBLANK('ICC GRID'!A188),"---",IF('ICC GRID'!B188=0,"",'ICC GRID'!B188))</f>
        <v>1.95</v>
      </c>
    </row>
    <row r="212" spans="1:12" ht="15.75" x14ac:dyDescent="0.2">
      <c r="A212" s="28" t="str">
        <f>IF(ISBLANK('ICC GRID'!A189),"---",'ICC GRID'!F189)</f>
        <v>Camassia leichtlinii var. suks</v>
      </c>
      <c r="B212" s="29"/>
      <c r="C212" s="30" t="str">
        <f>IF(ISBLANK('ICC GRID'!A189),"---",TRIM('ICC GRID'!A189))</f>
        <v>BULB</v>
      </c>
      <c r="D212" s="90" t="str">
        <f>IF(ISBLANK('ICC GRID'!A189),"---",'ICC GRID'!E189)</f>
        <v>25</v>
      </c>
      <c r="E212" s="18">
        <f>IF(ISBLANK('ICC GRID'!A189),"---",IF('ICC GRID'!D189=0,"",'ICC GRID'!D189))</f>
        <v>0.45</v>
      </c>
      <c r="F212" s="19">
        <f>IF(ISBLANK('ICC GRID'!A189),"---",IF('ICC GRID'!C189=0,"",'ICC GRID'!C189))</f>
        <v>50</v>
      </c>
      <c r="G212" s="45"/>
      <c r="H212" s="46"/>
      <c r="I212" s="31" t="str">
        <f t="shared" si="6"/>
        <v/>
      </c>
      <c r="J212" s="32" t="str">
        <f>IF(ISBLANK('ICC GRID'!A189),"---",IF(G212="","",IF(G212&lt;'ICC GRID'!C189,L212,E212)))</f>
        <v/>
      </c>
      <c r="K212" s="32" t="str">
        <f t="shared" si="7"/>
        <v/>
      </c>
      <c r="L212" s="18">
        <f>IF(ISBLANK('ICC GRID'!A189),"---",IF('ICC GRID'!B189=0,"",'ICC GRID'!B189))</f>
        <v>0.8</v>
      </c>
    </row>
    <row r="213" spans="1:12" ht="15.75" x14ac:dyDescent="0.2">
      <c r="A213" s="28" t="str">
        <f>IF(ISBLANK('ICC GRID'!A190),"---",'ICC GRID'!F190)</f>
        <v>Camassia quamash</v>
      </c>
      <c r="B213" s="29"/>
      <c r="C213" s="30" t="str">
        <f>IF(ISBLANK('ICC GRID'!A190),"---",TRIM('ICC GRID'!A190))</f>
        <v>BULB</v>
      </c>
      <c r="D213" s="90" t="str">
        <f>IF(ISBLANK('ICC GRID'!A190),"---",'ICC GRID'!E190)</f>
        <v>25</v>
      </c>
      <c r="E213" s="18">
        <f>IF(ISBLANK('ICC GRID'!A190),"---",IF('ICC GRID'!D190=0,"",'ICC GRID'!D190))</f>
        <v>0.45</v>
      </c>
      <c r="F213" s="19">
        <f>IF(ISBLANK('ICC GRID'!A190),"---",IF('ICC GRID'!C190=0,"",'ICC GRID'!C190))</f>
        <v>50</v>
      </c>
      <c r="G213" s="45"/>
      <c r="H213" s="46"/>
      <c r="I213" s="31" t="str">
        <f t="shared" si="6"/>
        <v/>
      </c>
      <c r="J213" s="32" t="str">
        <f>IF(ISBLANK('ICC GRID'!A190),"---",IF(G213="","",IF(G213&lt;'ICC GRID'!C190,L213,E213)))</f>
        <v/>
      </c>
      <c r="K213" s="32" t="str">
        <f t="shared" si="7"/>
        <v/>
      </c>
      <c r="L213" s="18">
        <f>IF(ISBLANK('ICC GRID'!A190),"---",IF('ICC GRID'!B190=0,"",'ICC GRID'!B190))</f>
        <v>0.8</v>
      </c>
    </row>
    <row r="214" spans="1:12" ht="15.75" x14ac:dyDescent="0.2">
      <c r="A214" s="28" t="str">
        <f>IF(ISBLANK('ICC GRID'!A191),"---",'ICC GRID'!F191)</f>
        <v>Disporum cantoniense (longistylum) 'Night Heron'</v>
      </c>
      <c r="B214" s="29"/>
      <c r="C214" s="30" t="str">
        <f>IF(ISBLANK('ICC GRID'!A191),"---",TRIM('ICC GRID'!A191))</f>
        <v>MP</v>
      </c>
      <c r="D214" s="90">
        <f>IF(ISBLANK('ICC GRID'!A191),"---",'ICC GRID'!E191)</f>
        <v>25</v>
      </c>
      <c r="E214" s="18">
        <f>IF(ISBLANK('ICC GRID'!A191),"---",IF('ICC GRID'!D191=0,"",'ICC GRID'!D191))</f>
        <v>2.4</v>
      </c>
      <c r="F214" s="19">
        <f>IF(ISBLANK('ICC GRID'!A191),"---",IF('ICC GRID'!C191=0,"",'ICC GRID'!C191))</f>
        <v>50</v>
      </c>
      <c r="G214" s="45"/>
      <c r="H214" s="46"/>
      <c r="I214" s="31" t="str">
        <f t="shared" si="6"/>
        <v/>
      </c>
      <c r="J214" s="32" t="str">
        <f>IF(ISBLANK('ICC GRID'!A191),"---",IF(G214="","",IF(G214&lt;'ICC GRID'!C191,L214,E214)))</f>
        <v/>
      </c>
      <c r="K214" s="32" t="str">
        <f t="shared" si="7"/>
        <v/>
      </c>
      <c r="L214" s="18">
        <f>IF(ISBLANK('ICC GRID'!A191),"---",IF('ICC GRID'!B191=0,"",'ICC GRID'!B191))</f>
        <v>4.2</v>
      </c>
    </row>
    <row r="215" spans="1:12" ht="15.75" x14ac:dyDescent="0.2">
      <c r="A215" s="28" t="str">
        <f>IF(ISBLANK('ICC GRID'!A192),"---",'ICC GRID'!F192)</f>
        <v>Epimedium pinnatum var. colchicum</v>
      </c>
      <c r="B215" s="29"/>
      <c r="C215" s="30" t="str">
        <f>IF(ISBLANK('ICC GRID'!A192),"---",TRIM('ICC GRID'!A192))</f>
        <v>MP</v>
      </c>
      <c r="D215" s="90" t="str">
        <f>IF(ISBLANK('ICC GRID'!A192),"---",'ICC GRID'!E192)</f>
        <v>25</v>
      </c>
      <c r="E215" s="18">
        <f>IF(ISBLANK('ICC GRID'!A192),"---",IF('ICC GRID'!D192=0,"",'ICC GRID'!D192))</f>
        <v>2</v>
      </c>
      <c r="F215" s="19">
        <f>IF(ISBLANK('ICC GRID'!A192),"---",IF('ICC GRID'!C192=0,"",'ICC GRID'!C192))</f>
        <v>50</v>
      </c>
      <c r="G215" s="45"/>
      <c r="H215" s="46"/>
      <c r="I215" s="31" t="str">
        <f t="shared" si="6"/>
        <v/>
      </c>
      <c r="J215" s="32" t="str">
        <f>IF(ISBLANK('ICC GRID'!A192),"---",IF(G215="","",IF(G215&lt;'ICC GRID'!C192,L215,E215)))</f>
        <v/>
      </c>
      <c r="K215" s="32" t="str">
        <f t="shared" si="7"/>
        <v/>
      </c>
      <c r="L215" s="18">
        <f>IF(ISBLANK('ICC GRID'!A192),"---",IF('ICC GRID'!B192=0,"",'ICC GRID'!B192))</f>
        <v>3.5</v>
      </c>
    </row>
    <row r="216" spans="1:12" ht="15.75" x14ac:dyDescent="0.2">
      <c r="A216" s="28" t="str">
        <f>IF(ISBLANK('ICC GRID'!A193),"---",'ICC GRID'!F193)</f>
        <v>Gunnera tinctoria</v>
      </c>
      <c r="B216" s="29"/>
      <c r="C216" s="30" t="str">
        <f>IF(ISBLANK('ICC GRID'!A193),"---",TRIM('ICC GRID'!A193))</f>
        <v>MP</v>
      </c>
      <c r="D216" s="90">
        <f>IF(ISBLANK('ICC GRID'!A193),"---",'ICC GRID'!E193)</f>
        <v>25</v>
      </c>
      <c r="E216" s="18">
        <f>IF(ISBLANK('ICC GRID'!A193),"---",IF('ICC GRID'!D193=0,"",'ICC GRID'!D193))</f>
        <v>1.3</v>
      </c>
      <c r="F216" s="19">
        <f>IF(ISBLANK('ICC GRID'!A193),"---",IF('ICC GRID'!C193=0,"",'ICC GRID'!C193))</f>
        <v>50</v>
      </c>
      <c r="G216" s="45"/>
      <c r="H216" s="46"/>
      <c r="I216" s="31" t="str">
        <f t="shared" si="6"/>
        <v/>
      </c>
      <c r="J216" s="32" t="str">
        <f>IF(ISBLANK('ICC GRID'!A193),"---",IF(G216="","",IF(G216&lt;'ICC GRID'!C193,L216,E216)))</f>
        <v/>
      </c>
      <c r="K216" s="32" t="str">
        <f t="shared" si="7"/>
        <v/>
      </c>
      <c r="L216" s="18">
        <f>IF(ISBLANK('ICC GRID'!A193),"---",IF('ICC GRID'!B193=0,"",'ICC GRID'!B193))</f>
        <v>2.2999999999999998</v>
      </c>
    </row>
    <row r="217" spans="1:12" ht="15.75" x14ac:dyDescent="0.2">
      <c r="A217" s="28" t="str">
        <f>IF(ISBLANK('ICC GRID'!A194),"---",'ICC GRID'!F194)</f>
        <v>Iris Californian hybrids</v>
      </c>
      <c r="B217" s="29"/>
      <c r="C217" s="30" t="str">
        <f>IF(ISBLANK('ICC GRID'!A194),"---",TRIM('ICC GRID'!A194))</f>
        <v>LP</v>
      </c>
      <c r="D217" s="90">
        <f>IF(ISBLANK('ICC GRID'!A194),"---",'ICC GRID'!E194)</f>
        <v>10</v>
      </c>
      <c r="E217" s="18">
        <f>IF(ISBLANK('ICC GRID'!A194),"---",IF('ICC GRID'!D194=0,"",'ICC GRID'!D194))</f>
        <v>3.2</v>
      </c>
      <c r="F217" s="19">
        <f>IF(ISBLANK('ICC GRID'!A194),"---",IF('ICC GRID'!C194=0,"",'ICC GRID'!C194))</f>
        <v>20</v>
      </c>
      <c r="G217" s="45"/>
      <c r="H217" s="46"/>
      <c r="I217" s="31" t="str">
        <f t="shared" si="6"/>
        <v/>
      </c>
      <c r="J217" s="32" t="str">
        <f>IF(ISBLANK('ICC GRID'!A194),"---",IF(G217="","",IF(G217&lt;'ICC GRID'!C194,L217,E217)))</f>
        <v/>
      </c>
      <c r="K217" s="32" t="str">
        <f t="shared" si="7"/>
        <v/>
      </c>
      <c r="L217" s="18">
        <f>IF(ISBLANK('ICC GRID'!A194),"---",IF('ICC GRID'!B194=0,"",'ICC GRID'!B194))</f>
        <v>5.6</v>
      </c>
    </row>
  </sheetData>
  <sheetProtection password="EFA7" sheet="1" objects="1" scenarios="1" selectLockedCells="1" autoFilter="0"/>
  <autoFilter ref="A24:L217">
    <filterColumn colId="0" showButton="0"/>
  </autoFilter>
  <mergeCells count="34">
    <mergeCell ref="A24:B24"/>
    <mergeCell ref="H10:H11"/>
    <mergeCell ref="B19:C19"/>
    <mergeCell ref="E19:G19"/>
    <mergeCell ref="B15:G15"/>
    <mergeCell ref="B16:C16"/>
    <mergeCell ref="F16:G16"/>
    <mergeCell ref="B14:G14"/>
    <mergeCell ref="E11:G12"/>
    <mergeCell ref="E22:K22"/>
    <mergeCell ref="A20:D22"/>
    <mergeCell ref="E20:K21"/>
    <mergeCell ref="A23:K23"/>
    <mergeCell ref="E10:G10"/>
    <mergeCell ref="B10:C10"/>
    <mergeCell ref="I12:K19"/>
    <mergeCell ref="I4:K4"/>
    <mergeCell ref="B4:G4"/>
    <mergeCell ref="B5:G5"/>
    <mergeCell ref="B18:C18"/>
    <mergeCell ref="B13:G13"/>
    <mergeCell ref="B17:C17"/>
    <mergeCell ref="B9:C9"/>
    <mergeCell ref="I10:K11"/>
    <mergeCell ref="H12:H19"/>
    <mergeCell ref="I6:K6"/>
    <mergeCell ref="I7:K9"/>
    <mergeCell ref="B6:G6"/>
    <mergeCell ref="H7:H9"/>
    <mergeCell ref="B7:C7"/>
    <mergeCell ref="F7:G7"/>
    <mergeCell ref="A2:K2"/>
    <mergeCell ref="I5:K5"/>
    <mergeCell ref="A3:K3"/>
  </mergeCells>
  <conditionalFormatting sqref="G25:K217">
    <cfRule type="expression" dxfId="2" priority="53">
      <formula>ISNUMBER($G25)</formula>
    </cfRule>
  </conditionalFormatting>
  <conditionalFormatting sqref="A25:A217">
    <cfRule type="expression" dxfId="1" priority="10">
      <formula>COUNTIF(A$23:A25,A25)=1</formula>
    </cfRule>
  </conditionalFormatting>
  <conditionalFormatting sqref="C25:C217">
    <cfRule type="expression" dxfId="0" priority="139">
      <formula>IF(#REF!&lt;&gt;"yes",TRUE,FALSE)</formula>
    </cfRule>
  </conditionalFormatting>
  <conditionalFormatting sqref="B25:B21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xWindow="262" yWindow="306" count="5">
    <dataValidation type="date" operator="greaterThanOrEqual" allowBlank="1" showInputMessage="1" showErrorMessage="1" error="Order Date must be today or after" prompt="Order Date must be today or after" sqref="I4">
      <formula1>TODAY()</formula1>
    </dataValidation>
    <dataValidation type="date" operator="greaterThan" allowBlank="1" showInputMessage="1" showErrorMessage="1" error="Ship Date must be after today" prompt="Ship Date must be after today" sqref="I5">
      <formula1>TODAY()</formula1>
    </dataValidation>
    <dataValidation type="textLength" operator="equal" allowBlank="1" showInputMessage="1" showErrorMessage="1" error="Please use a 2 character code. i.e. AL for Alabama, KY for Kentucky, etc." sqref="E16 E7">
      <formula1>2</formula1>
    </dataValidation>
    <dataValidation allowBlank="1" showInputMessage="1" showErrorMessage="1" error="Please order in bundle quantities" sqref="H25:H217"/>
    <dataValidation type="whole" allowBlank="1" showInputMessage="1" showErrorMessage="1" error="Please order in bundle quantities" sqref="G25:G217">
      <formula1>D25</formula1>
      <formula2>999999999999999000000</formula2>
    </dataValidation>
  </dataValidations>
  <printOptions horizontalCentered="1"/>
  <pageMargins left="0.25" right="0.25" top="0.25" bottom="0.6" header="0.25" footer="0.25"/>
  <pageSetup scale="53" fitToHeight="1000" orientation="portrait" r:id="rId1"/>
  <headerFooter>
    <oddFooter>&amp;LPage
&amp;P of &amp;N&amp;CHeritage Seedlings, inc.
4194 - 71st AVE
Salem OR 97317&amp;RPhone: 503-585-9835 Fax: 503-371-9688
http://heritageseedlings.com
Sales@heritageseedlings.com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8</xdr:col>
                    <xdr:colOff>66675</xdr:colOff>
                    <xdr:row>6</xdr:row>
                    <xdr:rowOff>9525</xdr:rowOff>
                  </from>
                  <to>
                    <xdr:col>10</xdr:col>
                    <xdr:colOff>981075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47625</xdr:rowOff>
                  </from>
                  <to>
                    <xdr:col>10</xdr:col>
                    <xdr:colOff>914400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ICC GRID</vt:lpstr>
      <vt:lpstr>Heritage Seedlings Order Form</vt:lpstr>
      <vt:lpstr>'Heritage Seedlings Order Form'!Print_Area</vt:lpstr>
      <vt:lpstr>'Heritage Seedlings Order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Odenthal</dc:creator>
  <cp:lastModifiedBy>Eric Hammond</cp:lastModifiedBy>
  <cp:lastPrinted>2013-12-05T19:51:56Z</cp:lastPrinted>
  <dcterms:created xsi:type="dcterms:W3CDTF">2011-11-16T17:44:13Z</dcterms:created>
  <dcterms:modified xsi:type="dcterms:W3CDTF">2014-05-13T21:30:31Z</dcterms:modified>
</cp:coreProperties>
</file>