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workbookProtection workbookPassword="EFA7" lockStructure="1"/>
  <bookViews>
    <workbookView xWindow="75" yWindow="555" windowWidth="15480" windowHeight="729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Form'!$A$24:$M$75</definedName>
    <definedName name="_xlnm._FilterDatabase" localSheetId="0" hidden="1">'ICC GRID'!$A$1:$J$350</definedName>
    <definedName name="_xlnm.Print_Area" localSheetId="1">'Heritage Seedlings Order Form'!$A$1:$L$75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6" i="13" l="1"/>
  <c r="C26" i="13"/>
  <c r="D26" i="13"/>
  <c r="E26" i="13"/>
  <c r="F26" i="13"/>
  <c r="G26" i="13"/>
  <c r="J26" i="13"/>
  <c r="K26" i="13"/>
  <c r="L26" i="13"/>
  <c r="M26" i="13"/>
  <c r="A27" i="13"/>
  <c r="C27" i="13"/>
  <c r="D27" i="13"/>
  <c r="E27" i="13"/>
  <c r="F27" i="13"/>
  <c r="G27" i="13"/>
  <c r="J27" i="13"/>
  <c r="K27" i="13"/>
  <c r="L27" i="13"/>
  <c r="M27" i="13"/>
  <c r="A28" i="13"/>
  <c r="C28" i="13"/>
  <c r="D28" i="13"/>
  <c r="E28" i="13"/>
  <c r="F28" i="13"/>
  <c r="G28" i="13"/>
  <c r="J28" i="13"/>
  <c r="K28" i="13"/>
  <c r="L28" i="13"/>
  <c r="M28" i="13"/>
  <c r="A29" i="13"/>
  <c r="C29" i="13"/>
  <c r="D29" i="13"/>
  <c r="E29" i="13"/>
  <c r="F29" i="13"/>
  <c r="G29" i="13"/>
  <c r="J29" i="13"/>
  <c r="K29" i="13"/>
  <c r="L29" i="13"/>
  <c r="M29" i="13"/>
  <c r="A30" i="13"/>
  <c r="C30" i="13"/>
  <c r="D30" i="13"/>
  <c r="E30" i="13"/>
  <c r="F30" i="13"/>
  <c r="G30" i="13"/>
  <c r="J30" i="13"/>
  <c r="K30" i="13"/>
  <c r="L30" i="13"/>
  <c r="M30" i="13"/>
  <c r="A31" i="13"/>
  <c r="C31" i="13"/>
  <c r="D31" i="13"/>
  <c r="E31" i="13"/>
  <c r="F31" i="13"/>
  <c r="G31" i="13"/>
  <c r="J31" i="13"/>
  <c r="K31" i="13"/>
  <c r="L31" i="13"/>
  <c r="M31" i="13"/>
  <c r="A32" i="13"/>
  <c r="C32" i="13"/>
  <c r="D32" i="13"/>
  <c r="E32" i="13"/>
  <c r="F32" i="13"/>
  <c r="G32" i="13"/>
  <c r="J32" i="13"/>
  <c r="K32" i="13"/>
  <c r="L32" i="13"/>
  <c r="M32" i="13"/>
  <c r="A33" i="13"/>
  <c r="C33" i="13"/>
  <c r="D33" i="13"/>
  <c r="E33" i="13"/>
  <c r="F33" i="13"/>
  <c r="G33" i="13"/>
  <c r="J33" i="13"/>
  <c r="K33" i="13"/>
  <c r="L33" i="13"/>
  <c r="M33" i="13"/>
  <c r="A34" i="13"/>
  <c r="C34" i="13"/>
  <c r="D34" i="13"/>
  <c r="E34" i="13"/>
  <c r="F34" i="13"/>
  <c r="G34" i="13"/>
  <c r="J34" i="13"/>
  <c r="K34" i="13"/>
  <c r="L34" i="13"/>
  <c r="M34" i="13"/>
  <c r="A35" i="13"/>
  <c r="C35" i="13"/>
  <c r="D35" i="13"/>
  <c r="E35" i="13"/>
  <c r="F35" i="13"/>
  <c r="G35" i="13"/>
  <c r="J35" i="13"/>
  <c r="K35" i="13"/>
  <c r="L35" i="13"/>
  <c r="M35" i="13"/>
  <c r="A36" i="13"/>
  <c r="C36" i="13"/>
  <c r="D36" i="13"/>
  <c r="E36" i="13"/>
  <c r="F36" i="13"/>
  <c r="G36" i="13"/>
  <c r="J36" i="13"/>
  <c r="K36" i="13"/>
  <c r="L36" i="13"/>
  <c r="M36" i="13"/>
  <c r="A37" i="13"/>
  <c r="C37" i="13"/>
  <c r="D37" i="13"/>
  <c r="E37" i="13"/>
  <c r="F37" i="13"/>
  <c r="G37" i="13"/>
  <c r="J37" i="13"/>
  <c r="K37" i="13"/>
  <c r="L37" i="13"/>
  <c r="M37" i="13"/>
  <c r="A38" i="13"/>
  <c r="C38" i="13"/>
  <c r="D38" i="13"/>
  <c r="E38" i="13"/>
  <c r="F38" i="13"/>
  <c r="G38" i="13"/>
  <c r="J38" i="13"/>
  <c r="K38" i="13"/>
  <c r="L38" i="13"/>
  <c r="M38" i="13"/>
  <c r="A39" i="13"/>
  <c r="C39" i="13"/>
  <c r="D39" i="13"/>
  <c r="E39" i="13"/>
  <c r="F39" i="13"/>
  <c r="G39" i="13"/>
  <c r="J39" i="13"/>
  <c r="K39" i="13"/>
  <c r="L39" i="13"/>
  <c r="M39" i="13"/>
  <c r="A40" i="13"/>
  <c r="C40" i="13"/>
  <c r="D40" i="13"/>
  <c r="E40" i="13"/>
  <c r="F40" i="13"/>
  <c r="G40" i="13"/>
  <c r="J40" i="13"/>
  <c r="K40" i="13"/>
  <c r="L40" i="13"/>
  <c r="M40" i="13"/>
  <c r="A41" i="13"/>
  <c r="C41" i="13"/>
  <c r="D41" i="13"/>
  <c r="E41" i="13"/>
  <c r="F41" i="13"/>
  <c r="G41" i="13"/>
  <c r="J41" i="13"/>
  <c r="K41" i="13"/>
  <c r="L41" i="13"/>
  <c r="M41" i="13"/>
  <c r="A42" i="13"/>
  <c r="C42" i="13"/>
  <c r="D42" i="13"/>
  <c r="E42" i="13"/>
  <c r="F42" i="13"/>
  <c r="G42" i="13"/>
  <c r="J42" i="13"/>
  <c r="K42" i="13"/>
  <c r="L42" i="13"/>
  <c r="M42" i="13"/>
  <c r="A43" i="13"/>
  <c r="C43" i="13"/>
  <c r="D43" i="13"/>
  <c r="E43" i="13"/>
  <c r="F43" i="13"/>
  <c r="G43" i="13"/>
  <c r="J43" i="13"/>
  <c r="K43" i="13"/>
  <c r="L43" i="13"/>
  <c r="M43" i="13"/>
  <c r="A44" i="13"/>
  <c r="C44" i="13"/>
  <c r="D44" i="13"/>
  <c r="E44" i="13"/>
  <c r="F44" i="13"/>
  <c r="G44" i="13"/>
  <c r="J44" i="13"/>
  <c r="K44" i="13"/>
  <c r="L44" i="13"/>
  <c r="M44" i="13"/>
  <c r="A45" i="13"/>
  <c r="C45" i="13"/>
  <c r="D45" i="13"/>
  <c r="E45" i="13"/>
  <c r="F45" i="13"/>
  <c r="G45" i="13"/>
  <c r="J45" i="13"/>
  <c r="K45" i="13"/>
  <c r="L45" i="13"/>
  <c r="M45" i="13"/>
  <c r="A46" i="13"/>
  <c r="C46" i="13"/>
  <c r="D46" i="13"/>
  <c r="E46" i="13"/>
  <c r="F46" i="13"/>
  <c r="G46" i="13"/>
  <c r="J46" i="13"/>
  <c r="K46" i="13"/>
  <c r="L46" i="13"/>
  <c r="M46" i="13"/>
  <c r="A47" i="13"/>
  <c r="C47" i="13"/>
  <c r="D47" i="13"/>
  <c r="E47" i="13"/>
  <c r="F47" i="13"/>
  <c r="G47" i="13"/>
  <c r="J47" i="13"/>
  <c r="K47" i="13"/>
  <c r="L47" i="13"/>
  <c r="M47" i="13"/>
  <c r="A48" i="13"/>
  <c r="C48" i="13"/>
  <c r="D48" i="13"/>
  <c r="E48" i="13"/>
  <c r="F48" i="13"/>
  <c r="G48" i="13"/>
  <c r="J48" i="13"/>
  <c r="K48" i="13"/>
  <c r="L48" i="13"/>
  <c r="M48" i="13"/>
  <c r="A49" i="13"/>
  <c r="C49" i="13"/>
  <c r="D49" i="13"/>
  <c r="E49" i="13"/>
  <c r="F49" i="13"/>
  <c r="G49" i="13"/>
  <c r="J49" i="13"/>
  <c r="K49" i="13"/>
  <c r="L49" i="13"/>
  <c r="M49" i="13"/>
  <c r="A50" i="13"/>
  <c r="C50" i="13"/>
  <c r="D50" i="13"/>
  <c r="E50" i="13"/>
  <c r="F50" i="13"/>
  <c r="G50" i="13"/>
  <c r="J50" i="13"/>
  <c r="K50" i="13"/>
  <c r="L50" i="13"/>
  <c r="M50" i="13"/>
  <c r="A51" i="13"/>
  <c r="C51" i="13"/>
  <c r="D51" i="13"/>
  <c r="E51" i="13"/>
  <c r="F51" i="13"/>
  <c r="G51" i="13"/>
  <c r="J51" i="13"/>
  <c r="K51" i="13"/>
  <c r="L51" i="13"/>
  <c r="M51" i="13"/>
  <c r="A52" i="13"/>
  <c r="C52" i="13"/>
  <c r="D52" i="13"/>
  <c r="E52" i="13"/>
  <c r="F52" i="13"/>
  <c r="G52" i="13"/>
  <c r="J52" i="13"/>
  <c r="K52" i="13"/>
  <c r="L52" i="13"/>
  <c r="M52" i="13"/>
  <c r="A53" i="13"/>
  <c r="C53" i="13"/>
  <c r="D53" i="13"/>
  <c r="E53" i="13"/>
  <c r="F53" i="13"/>
  <c r="G53" i="13"/>
  <c r="J53" i="13"/>
  <c r="K53" i="13"/>
  <c r="L53" i="13"/>
  <c r="M53" i="13"/>
  <c r="A54" i="13"/>
  <c r="C54" i="13"/>
  <c r="D54" i="13"/>
  <c r="E54" i="13"/>
  <c r="F54" i="13"/>
  <c r="G54" i="13"/>
  <c r="J54" i="13"/>
  <c r="K54" i="13"/>
  <c r="L54" i="13"/>
  <c r="M54" i="13"/>
  <c r="A55" i="13"/>
  <c r="C55" i="13"/>
  <c r="D55" i="13"/>
  <c r="E55" i="13"/>
  <c r="F55" i="13"/>
  <c r="G55" i="13"/>
  <c r="J55" i="13"/>
  <c r="K55" i="13"/>
  <c r="L55" i="13"/>
  <c r="M55" i="13"/>
  <c r="A56" i="13"/>
  <c r="C56" i="13"/>
  <c r="D56" i="13"/>
  <c r="E56" i="13"/>
  <c r="F56" i="13"/>
  <c r="G56" i="13"/>
  <c r="J56" i="13"/>
  <c r="K56" i="13"/>
  <c r="L56" i="13"/>
  <c r="M56" i="13"/>
  <c r="A57" i="13"/>
  <c r="C57" i="13"/>
  <c r="D57" i="13"/>
  <c r="E57" i="13"/>
  <c r="F57" i="13"/>
  <c r="G57" i="13"/>
  <c r="J57" i="13"/>
  <c r="K57" i="13"/>
  <c r="L57" i="13"/>
  <c r="M57" i="13"/>
  <c r="A58" i="13"/>
  <c r="C58" i="13"/>
  <c r="D58" i="13"/>
  <c r="E58" i="13"/>
  <c r="F58" i="13"/>
  <c r="G58" i="13"/>
  <c r="J58" i="13"/>
  <c r="K58" i="13"/>
  <c r="L58" i="13"/>
  <c r="M58" i="13"/>
  <c r="A59" i="13"/>
  <c r="C59" i="13"/>
  <c r="D59" i="13"/>
  <c r="E59" i="13"/>
  <c r="F59" i="13"/>
  <c r="G59" i="13"/>
  <c r="J59" i="13"/>
  <c r="K59" i="13"/>
  <c r="L59" i="13"/>
  <c r="M59" i="13"/>
  <c r="A60" i="13"/>
  <c r="C60" i="13"/>
  <c r="D60" i="13"/>
  <c r="E60" i="13"/>
  <c r="F60" i="13"/>
  <c r="G60" i="13"/>
  <c r="J60" i="13"/>
  <c r="K60" i="13"/>
  <c r="L60" i="13"/>
  <c r="M60" i="13"/>
  <c r="A61" i="13"/>
  <c r="C61" i="13"/>
  <c r="D61" i="13"/>
  <c r="E61" i="13"/>
  <c r="F61" i="13"/>
  <c r="G61" i="13"/>
  <c r="J61" i="13"/>
  <c r="K61" i="13"/>
  <c r="L61" i="13"/>
  <c r="M61" i="13"/>
  <c r="A62" i="13"/>
  <c r="C62" i="13"/>
  <c r="D62" i="13"/>
  <c r="E62" i="13"/>
  <c r="F62" i="13"/>
  <c r="G62" i="13"/>
  <c r="J62" i="13"/>
  <c r="K62" i="13"/>
  <c r="L62" i="13"/>
  <c r="M62" i="13"/>
  <c r="A63" i="13"/>
  <c r="C63" i="13"/>
  <c r="D63" i="13"/>
  <c r="E63" i="13"/>
  <c r="F63" i="13"/>
  <c r="G63" i="13"/>
  <c r="J63" i="13"/>
  <c r="K63" i="13"/>
  <c r="L63" i="13"/>
  <c r="M63" i="13"/>
  <c r="A64" i="13"/>
  <c r="C64" i="13"/>
  <c r="D64" i="13"/>
  <c r="E64" i="13"/>
  <c r="F64" i="13"/>
  <c r="G64" i="13"/>
  <c r="J64" i="13"/>
  <c r="K64" i="13"/>
  <c r="L64" i="13"/>
  <c r="M64" i="13"/>
  <c r="A65" i="13"/>
  <c r="C65" i="13"/>
  <c r="D65" i="13"/>
  <c r="E65" i="13"/>
  <c r="F65" i="13"/>
  <c r="G65" i="13"/>
  <c r="J65" i="13"/>
  <c r="K65" i="13"/>
  <c r="L65" i="13"/>
  <c r="M65" i="13"/>
  <c r="A66" i="13"/>
  <c r="C66" i="13"/>
  <c r="D66" i="13"/>
  <c r="E66" i="13"/>
  <c r="F66" i="13"/>
  <c r="G66" i="13"/>
  <c r="J66" i="13"/>
  <c r="K66" i="13"/>
  <c r="L66" i="13"/>
  <c r="M66" i="13"/>
  <c r="A67" i="13"/>
  <c r="C67" i="13"/>
  <c r="D67" i="13"/>
  <c r="E67" i="13"/>
  <c r="F67" i="13"/>
  <c r="G67" i="13"/>
  <c r="J67" i="13"/>
  <c r="K67" i="13"/>
  <c r="L67" i="13"/>
  <c r="M67" i="13"/>
  <c r="A68" i="13"/>
  <c r="C68" i="13"/>
  <c r="D68" i="13"/>
  <c r="E68" i="13"/>
  <c r="F68" i="13"/>
  <c r="G68" i="13"/>
  <c r="J68" i="13"/>
  <c r="K68" i="13"/>
  <c r="L68" i="13"/>
  <c r="M68" i="13"/>
  <c r="A69" i="13"/>
  <c r="C69" i="13"/>
  <c r="D69" i="13"/>
  <c r="E69" i="13"/>
  <c r="F69" i="13"/>
  <c r="G69" i="13"/>
  <c r="J69" i="13"/>
  <c r="K69" i="13"/>
  <c r="L69" i="13"/>
  <c r="M69" i="13"/>
  <c r="A70" i="13"/>
  <c r="C70" i="13"/>
  <c r="D70" i="13"/>
  <c r="E70" i="13"/>
  <c r="F70" i="13"/>
  <c r="G70" i="13"/>
  <c r="J70" i="13"/>
  <c r="K70" i="13"/>
  <c r="L70" i="13"/>
  <c r="M70" i="13"/>
  <c r="A71" i="13"/>
  <c r="C71" i="13"/>
  <c r="D71" i="13"/>
  <c r="E71" i="13"/>
  <c r="F71" i="13"/>
  <c r="G71" i="13"/>
  <c r="J71" i="13"/>
  <c r="K71" i="13"/>
  <c r="L71" i="13"/>
  <c r="M71" i="13"/>
  <c r="A72" i="13"/>
  <c r="C72" i="13"/>
  <c r="D72" i="13"/>
  <c r="E72" i="13"/>
  <c r="F72" i="13"/>
  <c r="G72" i="13"/>
  <c r="J72" i="13"/>
  <c r="K72" i="13"/>
  <c r="L72" i="13"/>
  <c r="M72" i="13"/>
  <c r="A73" i="13"/>
  <c r="C73" i="13"/>
  <c r="D73" i="13"/>
  <c r="E73" i="13"/>
  <c r="F73" i="13"/>
  <c r="G73" i="13"/>
  <c r="J73" i="13"/>
  <c r="K73" i="13"/>
  <c r="L73" i="13"/>
  <c r="M73" i="13"/>
  <c r="A74" i="13"/>
  <c r="C74" i="13"/>
  <c r="D74" i="13"/>
  <c r="E74" i="13"/>
  <c r="F74" i="13"/>
  <c r="G74" i="13"/>
  <c r="J74" i="13"/>
  <c r="K74" i="13"/>
  <c r="L74" i="13"/>
  <c r="M74" i="13"/>
  <c r="A75" i="13"/>
  <c r="C75" i="13"/>
  <c r="D75" i="13"/>
  <c r="E75" i="13"/>
  <c r="F75" i="13"/>
  <c r="G75" i="13"/>
  <c r="J75" i="13"/>
  <c r="L75" i="13" s="1"/>
  <c r="K75" i="13"/>
  <c r="M75" i="13"/>
  <c r="A25" i="13" l="1"/>
  <c r="C25" i="13"/>
  <c r="D25" i="13"/>
  <c r="E25" i="13"/>
  <c r="F25" i="13"/>
  <c r="G25" i="13"/>
  <c r="J25" i="13"/>
  <c r="K25" i="13"/>
  <c r="L25" i="13"/>
  <c r="M25" i="13"/>
  <c r="E22" i="13" l="1"/>
</calcChain>
</file>

<file path=xl/sharedStrings.xml><?xml version="1.0" encoding="utf-8"?>
<sst xmlns="http://schemas.openxmlformats.org/spreadsheetml/2006/main" count="150" uniqueCount="102">
  <si>
    <t>Qty</t>
  </si>
  <si>
    <t>Notes</t>
  </si>
  <si>
    <t>Size</t>
  </si>
  <si>
    <t>P1r</t>
  </si>
  <si>
    <t>V1</t>
  </si>
  <si>
    <t>P2r</t>
  </si>
  <si>
    <t>Bundle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</si>
  <si>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</si>
  <si>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</si>
  <si>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</si>
  <si>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</si>
  <si>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</si>
  <si>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</si>
  <si>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</si>
  <si>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</si>
  <si>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</si>
  <si>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</si>
  <si>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</si>
  <si>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</si>
  <si>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</si>
  <si>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</si>
  <si>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</si>
  <si>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</si>
  <si>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</si>
  <si>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</si>
  <si>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</si>
  <si>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</si>
  <si>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</si>
  <si>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Betula nigra Heritage®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</si>
  <si>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</si>
  <si>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</si>
  <si>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</si>
  <si>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</si>
  <si>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</si>
  <si>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</si>
  <si>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</si>
  <si>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</si>
  <si>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</si>
  <si>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MP</t>
  </si>
  <si>
    <t>#1 3-4'</t>
  </si>
  <si>
    <t>#1</t>
  </si>
  <si>
    <t>SP</t>
  </si>
  <si>
    <t>MP 1/8"</t>
  </si>
  <si>
    <t>#1 2-3'</t>
  </si>
  <si>
    <t>LP 1-2'</t>
  </si>
  <si>
    <t>LP</t>
  </si>
  <si>
    <t>LP 6-12"</t>
  </si>
  <si>
    <t>Hydrangea quercifolia 'Amethyst'</t>
  </si>
  <si>
    <t>Hydrangea quercifolia 'Pee Wee'</t>
  </si>
  <si>
    <t>Hydrangea quercifolia 'Snowflake'</t>
  </si>
  <si>
    <t>Koelreuteria paniculata</t>
  </si>
  <si>
    <t>Magnolia 'Butterflies'</t>
  </si>
  <si>
    <t>Magnolia 'Gold Star'</t>
  </si>
  <si>
    <t>Magnolia 'Judy Zuk'</t>
  </si>
  <si>
    <t>Magnolia 'Sunsation'</t>
  </si>
  <si>
    <t>Magnolia sieboldii</t>
  </si>
  <si>
    <t>Metasequoia glyptostroboides</t>
  </si>
  <si>
    <t>Myrica (Morella) pensylvanica</t>
  </si>
  <si>
    <t>Acer truncatum</t>
  </si>
  <si>
    <t>!! Please note that if you enter a QTY below the bundle size you will revice an error, and if you enter a Qty between whole bundles it will round up to the next whole bundle !!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</si>
  <si>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</si>
  <si>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</si>
  <si>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</si>
  <si>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Quantity Available</t>
  </si>
  <si>
    <t>sales quatity</t>
  </si>
  <si>
    <t>Acer rufinerve ex. 'Winter Gold'</t>
  </si>
  <si>
    <t>Callicarpa Plump &amp; Plentiful™ Giant Purple</t>
  </si>
  <si>
    <t>Cornus capitata 'Mountain Moon'</t>
  </si>
  <si>
    <t>Corylus 'Dorris' PP 13/694,675</t>
  </si>
  <si>
    <t>Corylus 'Felix' PP13/694,676</t>
  </si>
  <si>
    <t>Forsythia x intermedia Magical® Gold</t>
  </si>
  <si>
    <t>Hydrangea quercifolia 'Munchkin'</t>
  </si>
  <si>
    <t>Hydrangea quercifolia 'Ruby Slippers'</t>
  </si>
  <si>
    <t>Hydrangea quercifolia 'Sike's Dwarf'</t>
  </si>
  <si>
    <t>Hydrangea quercifolia 'Snow Queen'</t>
  </si>
  <si>
    <t>Magnolia 'Cameo' PP 20150230377</t>
  </si>
  <si>
    <t>Magnolia 'Charles Coates'</t>
  </si>
  <si>
    <t>Magnolia 'Cleopatra' PP 22,694</t>
  </si>
  <si>
    <t>Symphoricarpos Magical® Pride</t>
  </si>
  <si>
    <t>Syringa vulgaris Tiny Dancer™</t>
  </si>
  <si>
    <t>Disporum longistylum 'Night Heron'</t>
  </si>
  <si>
    <t>Acer palmatum 'Inaba shidare'</t>
  </si>
  <si>
    <t>Acer palmatum 'Tamuke yama'</t>
  </si>
  <si>
    <t>Sciadopitys verticillata</t>
  </si>
  <si>
    <t>Magnolia macrophylla</t>
  </si>
  <si>
    <t>Acer palmatum 'Bloodgood'</t>
  </si>
  <si>
    <t>Betula nigra Dura-Heat®</t>
  </si>
  <si>
    <t>Oxydendrum arboreum</t>
  </si>
  <si>
    <t>Prunus cerasifera 'Krauters Vesuvius'</t>
  </si>
  <si>
    <t>MP 3/16"</t>
  </si>
  <si>
    <t>Corylus 'Jefferson'</t>
  </si>
  <si>
    <t>Corylus 'McDonald' PP 14/544,504</t>
  </si>
  <si>
    <t>Corylus 'Wepster' PP 13/998,648</t>
  </si>
  <si>
    <t>Magnolia Black Tulip®</t>
  </si>
  <si>
    <t>#3 2-3'</t>
  </si>
  <si>
    <t>#3 3-4'</t>
  </si>
  <si>
    <t>Magnolia 'Cleopatra' PP 22,695</t>
  </si>
  <si>
    <t>#3 3-4' LT BRCH</t>
  </si>
  <si>
    <t xml:space="preserve">#3 3-4' LT BRCH </t>
  </si>
  <si>
    <t xml:space="preserve">#3 4-5' LT BRCH </t>
  </si>
  <si>
    <r>
      <t>***</t>
    </r>
    <r>
      <rPr>
        <sz val="28"/>
        <rFont val="Arial"/>
        <family val="2"/>
      </rPr>
      <t>Pick up at nursery only***
Summer 2017 Availability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</si>
  <si>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r>
      <rPr>
        <b/>
        <sz val="12"/>
        <rFont val="Arial"/>
        <family val="2"/>
      </rPr>
      <t xml:space="preserve">You must pickup your order at the nursery. </t>
    </r>
    <r>
      <rPr>
        <b/>
        <sz val="16"/>
        <color rgb="FFFF0000"/>
        <rFont val="Arial"/>
        <family val="2"/>
      </rPr>
      <t xml:space="preserve">
BEFORE you print this form  please click the dropdown under "QTY" and un-check the box for "(Blanks)"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</si>
</sst>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2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4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164" fontId="21" fillId="0" borderId="1" xfId="1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readingOrder="1"/>
    </xf>
    <xf numFmtId="0" fontId="27" fillId="9" borderId="1" xfId="0" applyFont="1" applyFill="1" applyBorder="1" applyAlignment="1">
      <alignment vertical="top" readingOrder="1"/>
    </xf>
    <xf numFmtId="166" fontId="27" fillId="9" borderId="1" xfId="0" applyNumberFormat="1" applyFont="1" applyFill="1" applyBorder="1" applyAlignment="1">
      <alignment vertical="top" readingOrder="1"/>
    </xf>
    <xf numFmtId="0" fontId="28" fillId="8" borderId="1" xfId="0" applyFont="1" applyFill="1" applyBorder="1" applyAlignment="1">
      <alignment vertical="top" readingOrder="1"/>
    </xf>
    <xf numFmtId="166" fontId="26" fillId="9" borderId="1" xfId="1" applyNumberFormat="1" applyFont="1" applyFill="1" applyBorder="1" applyAlignment="1">
      <alignment vertical="top" readingOrder="1"/>
    </xf>
    <xf numFmtId="166" fontId="28" fillId="9" borderId="1" xfId="1" applyNumberFormat="1" applyFont="1" applyFill="1" applyBorder="1" applyAlignment="1">
      <alignment vertical="top" readingOrder="1"/>
    </xf>
    <xf numFmtId="1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1" fontId="27" fillId="9" borderId="1" xfId="1" applyNumberFormat="1" applyFont="1" applyFill="1" applyBorder="1" applyAlignment="1">
      <alignment vertical="top" readingOrder="1"/>
    </xf>
    <xf numFmtId="1" fontId="2" fillId="0" borderId="0" xfId="0" applyNumberFormat="1" applyFont="1" applyBorder="1" applyAlignment="1" applyProtection="1">
      <alignment vertical="top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4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11</xdr:col>
          <xdr:colOff>1009650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47625</xdr:rowOff>
        </xdr:from>
        <xdr:to>
          <xdr:col>11</xdr:col>
          <xdr:colOff>942975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647700</xdr:colOff>
      <xdr:row>0</xdr:row>
      <xdr:rowOff>0</xdr:rowOff>
    </xdr:from>
    <xdr:to>
      <xdr:col>8</xdr:col>
      <xdr:colOff>1758950</xdr:colOff>
      <xdr:row>1</xdr:row>
      <xdr:rowOff>87690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9025505" cy="2254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350"/>
  <sheetViews>
    <sheetView showGridLines="0" zoomScaleNormal="100" workbookViewId="0">
      <pane ySplit="1" topLeftCell="A2" activePane="bottomLeft" state="frozen"/>
      <selection pane="bottomLeft" activeCell="A3" sqref="A3:XFD3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2" width="7.85546875" style="1" bestFit="1" customWidth="1" outlineLevel="1"/>
    <col min="3" max="3" width="7.85546875" style="76" bestFit="1" customWidth="1" outlineLevel="1"/>
    <col min="4" max="5" width="7.85546875" style="1" bestFit="1" customWidth="1" outlineLevel="1"/>
    <col min="6" max="6" width="34.5703125" style="1" bestFit="1" customWidth="1" outlineLevel="1"/>
    <col min="7" max="7" width="17.5703125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0" ht="74.25" customHeight="1" thickBot="1" x14ac:dyDescent="0.25">
      <c r="A1" s="2" t="s">
        <v>32</v>
      </c>
      <c r="B1" s="3" t="s">
        <v>3</v>
      </c>
      <c r="C1" s="74" t="s">
        <v>4</v>
      </c>
      <c r="D1" s="2" t="s">
        <v>5</v>
      </c>
      <c r="E1" s="2" t="s">
        <v>6</v>
      </c>
      <c r="F1" s="2" t="s">
        <v>33</v>
      </c>
      <c r="G1" s="2" t="s">
        <v>64</v>
      </c>
      <c r="H1" s="4" t="s">
        <v>34</v>
      </c>
      <c r="I1" s="5" t="s">
        <v>35</v>
      </c>
      <c r="J1" s="8" t="s">
        <v>36</v>
      </c>
    </row>
    <row r="2" spans="1:10" ht="15" customHeight="1" outlineLevel="1" x14ac:dyDescent="0.2">
      <c r="A2" s="70" t="s">
        <v>44</v>
      </c>
      <c r="B2" s="72">
        <v>9.4</v>
      </c>
      <c r="C2" s="75">
        <v>20</v>
      </c>
      <c r="D2" s="73">
        <v>4.7</v>
      </c>
      <c r="E2" s="71">
        <v>10</v>
      </c>
      <c r="F2" s="69" t="s">
        <v>27</v>
      </c>
      <c r="G2" s="68"/>
      <c r="H2" s="6"/>
      <c r="I2" s="6"/>
    </row>
    <row r="3" spans="1:10" ht="15" customHeight="1" outlineLevel="1" x14ac:dyDescent="0.2">
      <c r="A3" s="70" t="s">
        <v>42</v>
      </c>
      <c r="B3" s="72">
        <v>1.5</v>
      </c>
      <c r="C3" s="75">
        <v>100</v>
      </c>
      <c r="D3" s="73">
        <v>0.75</v>
      </c>
      <c r="E3" s="71">
        <v>50</v>
      </c>
      <c r="F3" s="69" t="s">
        <v>7</v>
      </c>
      <c r="G3" s="68"/>
      <c r="H3" s="6"/>
      <c r="I3" s="6"/>
    </row>
    <row r="4" spans="1:10" ht="15" customHeight="1" outlineLevel="1" x14ac:dyDescent="0.2">
      <c r="A4" s="70" t="s">
        <v>89</v>
      </c>
      <c r="B4" s="72">
        <v>1.7</v>
      </c>
      <c r="C4" s="75">
        <v>100</v>
      </c>
      <c r="D4" s="73">
        <v>0.85</v>
      </c>
      <c r="E4" s="71">
        <v>50</v>
      </c>
      <c r="F4" s="69" t="s">
        <v>7</v>
      </c>
      <c r="G4" s="68"/>
      <c r="H4" s="6"/>
      <c r="I4" s="6"/>
    </row>
    <row r="5" spans="1:10" ht="15" customHeight="1" outlineLevel="1" x14ac:dyDescent="0.2">
      <c r="A5" s="70" t="s">
        <v>97</v>
      </c>
      <c r="B5" s="72">
        <v>32.4</v>
      </c>
      <c r="C5" s="75">
        <v>10</v>
      </c>
      <c r="D5" s="73">
        <v>16.2</v>
      </c>
      <c r="E5" s="71">
        <v>5</v>
      </c>
      <c r="F5" s="69" t="s">
        <v>85</v>
      </c>
      <c r="G5" s="68"/>
      <c r="H5" s="6"/>
      <c r="I5" s="6"/>
    </row>
    <row r="6" spans="1:10" ht="15" customHeight="1" outlineLevel="1" x14ac:dyDescent="0.2">
      <c r="A6" s="70" t="s">
        <v>98</v>
      </c>
      <c r="B6" s="72">
        <v>30.1</v>
      </c>
      <c r="C6" s="75">
        <v>10</v>
      </c>
      <c r="D6" s="73">
        <v>15.05</v>
      </c>
      <c r="E6" s="71">
        <v>5</v>
      </c>
      <c r="F6" s="69" t="s">
        <v>81</v>
      </c>
      <c r="G6" s="68"/>
      <c r="H6" s="6"/>
      <c r="I6" s="6"/>
    </row>
    <row r="7" spans="1:10" ht="15" customHeight="1" outlineLevel="1" x14ac:dyDescent="0.2">
      <c r="A7" s="70" t="s">
        <v>97</v>
      </c>
      <c r="B7" s="72">
        <v>30.1</v>
      </c>
      <c r="C7" s="75">
        <v>10</v>
      </c>
      <c r="D7" s="73">
        <v>15.05</v>
      </c>
      <c r="E7" s="71">
        <v>5</v>
      </c>
      <c r="F7" s="69" t="s">
        <v>82</v>
      </c>
      <c r="G7" s="68"/>
      <c r="H7" s="6"/>
      <c r="I7" s="6"/>
    </row>
    <row r="8" spans="1:10" ht="15" customHeight="1" outlineLevel="1" x14ac:dyDescent="0.2">
      <c r="A8" s="70" t="s">
        <v>99</v>
      </c>
      <c r="B8" s="72">
        <v>31.9</v>
      </c>
      <c r="C8" s="75">
        <v>10</v>
      </c>
      <c r="D8" s="73">
        <v>16.850000000000001</v>
      </c>
      <c r="E8" s="71">
        <v>5</v>
      </c>
      <c r="F8" s="69" t="s">
        <v>82</v>
      </c>
      <c r="G8" s="68"/>
      <c r="H8" s="6"/>
      <c r="I8" s="6"/>
    </row>
    <row r="9" spans="1:10" ht="15" customHeight="1" outlineLevel="1" x14ac:dyDescent="0.2">
      <c r="A9" s="70" t="s">
        <v>43</v>
      </c>
      <c r="B9" s="72">
        <v>15.7</v>
      </c>
      <c r="C9" s="75">
        <v>10</v>
      </c>
      <c r="D9" s="73">
        <v>7.85</v>
      </c>
      <c r="E9" s="71">
        <v>5</v>
      </c>
      <c r="F9" s="69" t="s">
        <v>65</v>
      </c>
      <c r="G9" s="68"/>
      <c r="H9" s="6"/>
      <c r="I9" s="6"/>
    </row>
    <row r="10" spans="1:10" ht="15" customHeight="1" outlineLevel="1" x14ac:dyDescent="0.2">
      <c r="A10" s="70" t="s">
        <v>38</v>
      </c>
      <c r="B10" s="72">
        <v>2.2000000000000002</v>
      </c>
      <c r="C10" s="75">
        <v>50</v>
      </c>
      <c r="D10" s="73">
        <v>1.1000000000000001</v>
      </c>
      <c r="E10" s="71">
        <v>25</v>
      </c>
      <c r="F10" s="69" t="s">
        <v>58</v>
      </c>
      <c r="G10" s="68"/>
      <c r="H10" s="6"/>
      <c r="I10" s="6"/>
    </row>
    <row r="11" spans="1:10" ht="15" customHeight="1" outlineLevel="1" x14ac:dyDescent="0.2">
      <c r="A11" s="70" t="s">
        <v>41</v>
      </c>
      <c r="B11" s="72">
        <v>2.8</v>
      </c>
      <c r="C11" s="75">
        <v>50</v>
      </c>
      <c r="D11" s="73">
        <v>1.55</v>
      </c>
      <c r="E11" s="71">
        <v>25</v>
      </c>
      <c r="F11" s="69" t="s">
        <v>28</v>
      </c>
      <c r="G11" s="68"/>
      <c r="H11" s="6"/>
      <c r="I11" s="6"/>
    </row>
    <row r="12" spans="1:10" ht="15" customHeight="1" outlineLevel="1" x14ac:dyDescent="0.2">
      <c r="A12" s="70" t="s">
        <v>41</v>
      </c>
      <c r="B12" s="72">
        <v>2.8</v>
      </c>
      <c r="C12" s="75">
        <v>50</v>
      </c>
      <c r="D12" s="73">
        <v>1.55</v>
      </c>
      <c r="E12" s="71">
        <v>25</v>
      </c>
      <c r="F12" s="69" t="s">
        <v>86</v>
      </c>
      <c r="G12" s="68"/>
      <c r="H12" s="6"/>
      <c r="I12" s="6"/>
    </row>
    <row r="13" spans="1:10" ht="15" customHeight="1" outlineLevel="1" x14ac:dyDescent="0.2">
      <c r="A13" s="70" t="s">
        <v>38</v>
      </c>
      <c r="B13" s="72">
        <v>4.9000000000000004</v>
      </c>
      <c r="C13" s="75">
        <v>10</v>
      </c>
      <c r="D13" s="73">
        <v>2.7</v>
      </c>
      <c r="E13" s="71">
        <v>5</v>
      </c>
      <c r="F13" s="69" t="s">
        <v>66</v>
      </c>
      <c r="G13" s="68"/>
      <c r="H13" s="6"/>
      <c r="I13" s="6"/>
    </row>
    <row r="14" spans="1:10" ht="15" customHeight="1" outlineLevel="1" x14ac:dyDescent="0.2">
      <c r="A14" s="70" t="s">
        <v>95</v>
      </c>
      <c r="B14" s="72">
        <v>40.700000000000003</v>
      </c>
      <c r="C14" s="75">
        <v>10</v>
      </c>
      <c r="D14" s="73">
        <v>20.350000000000001</v>
      </c>
      <c r="E14" s="71">
        <v>5</v>
      </c>
      <c r="F14" s="69" t="s">
        <v>67</v>
      </c>
      <c r="G14" s="68"/>
      <c r="H14" s="6"/>
      <c r="I14" s="6"/>
    </row>
    <row r="15" spans="1:10" ht="15" customHeight="1" outlineLevel="1" x14ac:dyDescent="0.2">
      <c r="A15" s="70" t="s">
        <v>40</v>
      </c>
      <c r="B15" s="72">
        <v>14.2</v>
      </c>
      <c r="C15" s="75">
        <v>10</v>
      </c>
      <c r="D15" s="73">
        <v>7.35</v>
      </c>
      <c r="E15" s="71">
        <v>5</v>
      </c>
      <c r="F15" s="69" t="s">
        <v>68</v>
      </c>
      <c r="G15" s="68"/>
      <c r="H15" s="6"/>
      <c r="I15" s="6"/>
    </row>
    <row r="16" spans="1:10" ht="15" customHeight="1" outlineLevel="1" x14ac:dyDescent="0.2">
      <c r="A16" s="70" t="s">
        <v>40</v>
      </c>
      <c r="B16" s="72">
        <v>14.2</v>
      </c>
      <c r="C16" s="75">
        <v>10</v>
      </c>
      <c r="D16" s="73">
        <v>7.35</v>
      </c>
      <c r="E16" s="71">
        <v>5</v>
      </c>
      <c r="F16" s="69" t="s">
        <v>69</v>
      </c>
      <c r="G16" s="68"/>
      <c r="H16" s="6"/>
      <c r="I16" s="6"/>
    </row>
    <row r="17" spans="1:9" ht="15" customHeight="1" outlineLevel="1" x14ac:dyDescent="0.2">
      <c r="A17" s="70" t="s">
        <v>40</v>
      </c>
      <c r="B17" s="72">
        <v>13.7</v>
      </c>
      <c r="C17" s="75">
        <v>10</v>
      </c>
      <c r="D17" s="73">
        <v>6.85</v>
      </c>
      <c r="E17" s="71">
        <v>5</v>
      </c>
      <c r="F17" s="69" t="s">
        <v>90</v>
      </c>
      <c r="G17" s="68"/>
      <c r="H17" s="6"/>
      <c r="I17" s="6"/>
    </row>
    <row r="18" spans="1:9" ht="15" customHeight="1" outlineLevel="1" x14ac:dyDescent="0.2">
      <c r="A18" s="70" t="s">
        <v>40</v>
      </c>
      <c r="B18" s="72">
        <v>14.2</v>
      </c>
      <c r="C18" s="75">
        <v>10</v>
      </c>
      <c r="D18" s="73">
        <v>7.35</v>
      </c>
      <c r="E18" s="71">
        <v>5</v>
      </c>
      <c r="F18" s="69" t="s">
        <v>91</v>
      </c>
      <c r="G18" s="68"/>
      <c r="H18" s="6"/>
      <c r="I18" s="6"/>
    </row>
    <row r="19" spans="1:9" ht="15" customHeight="1" outlineLevel="1" x14ac:dyDescent="0.2">
      <c r="A19" s="70" t="s">
        <v>40</v>
      </c>
      <c r="B19" s="72">
        <v>14.2</v>
      </c>
      <c r="C19" s="75">
        <v>10</v>
      </c>
      <c r="D19" s="73">
        <v>7.35</v>
      </c>
      <c r="E19" s="71">
        <v>5</v>
      </c>
      <c r="F19" s="69" t="s">
        <v>92</v>
      </c>
      <c r="G19" s="68"/>
      <c r="H19" s="6"/>
      <c r="I19" s="6"/>
    </row>
    <row r="20" spans="1:9" ht="15" customHeight="1" outlineLevel="1" x14ac:dyDescent="0.2">
      <c r="A20" s="70" t="s">
        <v>38</v>
      </c>
      <c r="B20" s="72">
        <v>4.9000000000000004</v>
      </c>
      <c r="C20" s="75">
        <v>50</v>
      </c>
      <c r="D20" s="73">
        <v>2.75</v>
      </c>
      <c r="E20" s="71">
        <v>25</v>
      </c>
      <c r="F20" s="69" t="s">
        <v>70</v>
      </c>
      <c r="G20" s="68"/>
      <c r="H20" s="6"/>
      <c r="I20" s="6"/>
    </row>
    <row r="21" spans="1:9" ht="15" customHeight="1" outlineLevel="1" x14ac:dyDescent="0.2">
      <c r="A21" s="70" t="s">
        <v>38</v>
      </c>
      <c r="B21" s="72">
        <v>3.8</v>
      </c>
      <c r="C21" s="75">
        <v>50</v>
      </c>
      <c r="D21" s="73">
        <v>2.0499999999999998</v>
      </c>
      <c r="E21" s="71">
        <v>25</v>
      </c>
      <c r="F21" s="69" t="s">
        <v>47</v>
      </c>
      <c r="G21" s="68"/>
      <c r="H21" s="6"/>
      <c r="I21" s="6"/>
    </row>
    <row r="22" spans="1:9" ht="15" customHeight="1" outlineLevel="1" x14ac:dyDescent="0.2">
      <c r="A22" s="70" t="s">
        <v>38</v>
      </c>
      <c r="B22" s="72">
        <v>5.8</v>
      </c>
      <c r="C22" s="75">
        <v>50</v>
      </c>
      <c r="D22" s="73">
        <v>2.9</v>
      </c>
      <c r="E22" s="71">
        <v>25</v>
      </c>
      <c r="F22" s="69" t="s">
        <v>71</v>
      </c>
      <c r="G22" s="68"/>
      <c r="H22" s="6"/>
      <c r="I22" s="6"/>
    </row>
    <row r="23" spans="1:9" ht="15" customHeight="1" outlineLevel="1" x14ac:dyDescent="0.2">
      <c r="A23" s="70" t="s">
        <v>38</v>
      </c>
      <c r="B23" s="72">
        <v>4.4000000000000004</v>
      </c>
      <c r="C23" s="75">
        <v>50</v>
      </c>
      <c r="D23" s="73">
        <v>2.2000000000000002</v>
      </c>
      <c r="E23" s="71">
        <v>25</v>
      </c>
      <c r="F23" s="69" t="s">
        <v>48</v>
      </c>
      <c r="G23" s="68"/>
      <c r="H23" s="6"/>
      <c r="I23" s="6"/>
    </row>
    <row r="24" spans="1:9" ht="15" customHeight="1" outlineLevel="1" x14ac:dyDescent="0.2">
      <c r="A24" s="70" t="s">
        <v>38</v>
      </c>
      <c r="B24" s="72">
        <v>5.8</v>
      </c>
      <c r="C24" s="75">
        <v>50</v>
      </c>
      <c r="D24" s="73">
        <v>2.9</v>
      </c>
      <c r="E24" s="71">
        <v>25</v>
      </c>
      <c r="F24" s="69" t="s">
        <v>72</v>
      </c>
      <c r="G24" s="68"/>
      <c r="H24" s="6"/>
      <c r="I24" s="6"/>
    </row>
    <row r="25" spans="1:9" ht="15" customHeight="1" outlineLevel="1" x14ac:dyDescent="0.2">
      <c r="A25" s="70" t="s">
        <v>38</v>
      </c>
      <c r="B25" s="72">
        <v>4.4000000000000004</v>
      </c>
      <c r="C25" s="75">
        <v>50</v>
      </c>
      <c r="D25" s="73">
        <v>2.2000000000000002</v>
      </c>
      <c r="E25" s="71">
        <v>25</v>
      </c>
      <c r="F25" s="69" t="s">
        <v>73</v>
      </c>
      <c r="G25" s="68"/>
      <c r="H25" s="6"/>
      <c r="I25" s="6"/>
    </row>
    <row r="26" spans="1:9" ht="15" customHeight="1" outlineLevel="1" x14ac:dyDescent="0.2">
      <c r="A26" s="70" t="s">
        <v>38</v>
      </c>
      <c r="B26" s="72">
        <v>4.4000000000000004</v>
      </c>
      <c r="C26" s="75">
        <v>50</v>
      </c>
      <c r="D26" s="73">
        <v>2.2000000000000002</v>
      </c>
      <c r="E26" s="71">
        <v>25</v>
      </c>
      <c r="F26" s="69" t="s">
        <v>74</v>
      </c>
      <c r="G26" s="68"/>
      <c r="H26" s="6"/>
      <c r="I26" s="6"/>
    </row>
    <row r="27" spans="1:9" ht="15" customHeight="1" outlineLevel="1" x14ac:dyDescent="0.2">
      <c r="A27" s="70" t="s">
        <v>38</v>
      </c>
      <c r="B27" s="72">
        <v>4.4000000000000004</v>
      </c>
      <c r="C27" s="75">
        <v>50</v>
      </c>
      <c r="D27" s="73">
        <v>2.2000000000000002</v>
      </c>
      <c r="E27" s="71">
        <v>25</v>
      </c>
      <c r="F27" s="69" t="s">
        <v>49</v>
      </c>
      <c r="G27" s="68"/>
      <c r="H27" s="6"/>
      <c r="I27" s="6"/>
    </row>
    <row r="28" spans="1:9" ht="15" customHeight="1" outlineLevel="1" x14ac:dyDescent="0.2">
      <c r="A28" s="70" t="s">
        <v>38</v>
      </c>
      <c r="B28" s="72">
        <v>1.9</v>
      </c>
      <c r="C28" s="75">
        <v>50</v>
      </c>
      <c r="D28" s="73">
        <v>0.95</v>
      </c>
      <c r="E28" s="71">
        <v>25</v>
      </c>
      <c r="F28" s="69" t="s">
        <v>50</v>
      </c>
      <c r="G28" s="68"/>
      <c r="H28" s="6"/>
      <c r="I28" s="6"/>
    </row>
    <row r="29" spans="1:9" ht="15" customHeight="1" outlineLevel="1" x14ac:dyDescent="0.2">
      <c r="A29" s="70" t="s">
        <v>43</v>
      </c>
      <c r="B29" s="72">
        <v>27.35</v>
      </c>
      <c r="C29" s="75">
        <v>10</v>
      </c>
      <c r="D29" s="73">
        <v>13.75</v>
      </c>
      <c r="E29" s="71">
        <v>5</v>
      </c>
      <c r="F29" s="69" t="s">
        <v>51</v>
      </c>
      <c r="G29" s="68"/>
      <c r="H29" s="6"/>
      <c r="I29" s="6"/>
    </row>
    <row r="30" spans="1:9" ht="15" customHeight="1" outlineLevel="1" x14ac:dyDescent="0.2">
      <c r="A30" s="70" t="s">
        <v>39</v>
      </c>
      <c r="B30" s="72">
        <v>32.5</v>
      </c>
      <c r="C30" s="75">
        <v>10</v>
      </c>
      <c r="D30" s="73">
        <v>16.25</v>
      </c>
      <c r="E30" s="71">
        <v>5</v>
      </c>
      <c r="F30" s="69" t="s">
        <v>51</v>
      </c>
      <c r="G30" s="68"/>
      <c r="H30" s="6"/>
      <c r="I30" s="6"/>
    </row>
    <row r="31" spans="1:9" ht="15" customHeight="1" outlineLevel="1" x14ac:dyDescent="0.2">
      <c r="A31" s="70" t="s">
        <v>43</v>
      </c>
      <c r="B31" s="72">
        <v>32.5</v>
      </c>
      <c r="C31" s="75">
        <v>10</v>
      </c>
      <c r="D31" s="73">
        <v>16.25</v>
      </c>
      <c r="E31" s="71">
        <v>5</v>
      </c>
      <c r="F31" s="69" t="s">
        <v>76</v>
      </c>
      <c r="G31" s="68"/>
      <c r="H31" s="6"/>
      <c r="I31" s="6"/>
    </row>
    <row r="32" spans="1:9" ht="15" customHeight="1" outlineLevel="1" x14ac:dyDescent="0.2">
      <c r="A32" s="70" t="s">
        <v>39</v>
      </c>
      <c r="B32" s="72">
        <v>37.6</v>
      </c>
      <c r="C32" s="75">
        <v>10</v>
      </c>
      <c r="D32" s="73">
        <v>18.8</v>
      </c>
      <c r="E32" s="71">
        <v>5</v>
      </c>
      <c r="F32" s="69" t="s">
        <v>76</v>
      </c>
      <c r="G32" s="68"/>
      <c r="H32" s="6"/>
      <c r="I32" s="6"/>
    </row>
    <row r="33" spans="1:9" ht="15" customHeight="1" outlineLevel="1" x14ac:dyDescent="0.2">
      <c r="A33" s="70" t="s">
        <v>94</v>
      </c>
      <c r="B33" s="72">
        <v>41.8</v>
      </c>
      <c r="C33" s="75">
        <v>10</v>
      </c>
      <c r="D33" s="73">
        <v>21.9</v>
      </c>
      <c r="E33" s="71">
        <v>5</v>
      </c>
      <c r="F33" s="69" t="s">
        <v>75</v>
      </c>
      <c r="G33" s="68"/>
      <c r="H33" s="6"/>
      <c r="I33" s="6"/>
    </row>
    <row r="34" spans="1:9" ht="15" customHeight="1" outlineLevel="1" x14ac:dyDescent="0.2">
      <c r="A34" s="70" t="s">
        <v>95</v>
      </c>
      <c r="B34" s="72">
        <v>47.7</v>
      </c>
      <c r="C34" s="75">
        <v>10</v>
      </c>
      <c r="D34" s="73">
        <v>24.85</v>
      </c>
      <c r="E34" s="71">
        <v>5</v>
      </c>
      <c r="F34" s="69" t="s">
        <v>75</v>
      </c>
      <c r="G34" s="68"/>
      <c r="H34" s="6"/>
      <c r="I34" s="6"/>
    </row>
    <row r="35" spans="1:9" ht="15" customHeight="1" outlineLevel="1" x14ac:dyDescent="0.2">
      <c r="A35" s="70" t="s">
        <v>94</v>
      </c>
      <c r="B35" s="72">
        <v>41.8</v>
      </c>
      <c r="C35" s="75">
        <v>10</v>
      </c>
      <c r="D35" s="73">
        <v>21.9</v>
      </c>
      <c r="E35" s="71">
        <v>5</v>
      </c>
      <c r="F35" s="69" t="s">
        <v>77</v>
      </c>
      <c r="G35" s="68"/>
      <c r="H35" s="6"/>
      <c r="I35" s="6"/>
    </row>
    <row r="36" spans="1:9" ht="15" customHeight="1" outlineLevel="1" x14ac:dyDescent="0.2">
      <c r="A36" s="70" t="s">
        <v>95</v>
      </c>
      <c r="B36" s="72">
        <v>47.7</v>
      </c>
      <c r="C36" s="75">
        <v>10</v>
      </c>
      <c r="D36" s="73">
        <v>24.85</v>
      </c>
      <c r="E36" s="71">
        <v>5</v>
      </c>
      <c r="F36" s="69" t="s">
        <v>96</v>
      </c>
      <c r="G36" s="68"/>
      <c r="H36" s="6"/>
      <c r="I36" s="6"/>
    </row>
    <row r="37" spans="1:9" ht="15" customHeight="1" outlineLevel="1" x14ac:dyDescent="0.2">
      <c r="A37" s="70" t="s">
        <v>43</v>
      </c>
      <c r="B37" s="72">
        <v>27.5</v>
      </c>
      <c r="C37" s="75">
        <v>10</v>
      </c>
      <c r="D37" s="73">
        <v>13.75</v>
      </c>
      <c r="E37" s="71">
        <v>5</v>
      </c>
      <c r="F37" s="69" t="s">
        <v>52</v>
      </c>
      <c r="G37" s="68"/>
      <c r="H37" s="6"/>
      <c r="I37" s="6"/>
    </row>
    <row r="38" spans="1:9" ht="15" customHeight="1" outlineLevel="1" x14ac:dyDescent="0.2">
      <c r="A38" s="70" t="s">
        <v>94</v>
      </c>
      <c r="B38" s="72">
        <v>39</v>
      </c>
      <c r="C38" s="75">
        <v>10</v>
      </c>
      <c r="D38" s="73">
        <v>19.5</v>
      </c>
      <c r="E38" s="71">
        <v>5</v>
      </c>
      <c r="F38" s="69" t="s">
        <v>53</v>
      </c>
      <c r="G38" s="68"/>
      <c r="H38" s="6"/>
      <c r="I38" s="6"/>
    </row>
    <row r="39" spans="1:9" ht="15" customHeight="1" outlineLevel="1" x14ac:dyDescent="0.2">
      <c r="A39" s="70" t="s">
        <v>94</v>
      </c>
      <c r="B39" s="72">
        <v>33</v>
      </c>
      <c r="C39" s="75">
        <v>10</v>
      </c>
      <c r="D39" s="73">
        <v>16.5</v>
      </c>
      <c r="E39" s="71">
        <v>5</v>
      </c>
      <c r="F39" s="69" t="s">
        <v>54</v>
      </c>
      <c r="G39" s="68"/>
      <c r="H39" s="6"/>
      <c r="I39" s="6"/>
    </row>
    <row r="40" spans="1:9" ht="15" customHeight="1" outlineLevel="1" x14ac:dyDescent="0.2">
      <c r="A40" s="70" t="s">
        <v>94</v>
      </c>
      <c r="B40" s="72">
        <v>42.8</v>
      </c>
      <c r="C40" s="75">
        <v>10</v>
      </c>
      <c r="D40" s="73">
        <v>22.9</v>
      </c>
      <c r="E40" s="71">
        <v>5</v>
      </c>
      <c r="F40" s="69" t="s">
        <v>93</v>
      </c>
      <c r="G40" s="68"/>
      <c r="H40" s="6"/>
      <c r="I40" s="6"/>
    </row>
    <row r="41" spans="1:9" ht="15" customHeight="1" outlineLevel="1" x14ac:dyDescent="0.2">
      <c r="A41" s="70" t="s">
        <v>95</v>
      </c>
      <c r="B41" s="72">
        <v>48.7</v>
      </c>
      <c r="C41" s="75">
        <v>10</v>
      </c>
      <c r="D41" s="73">
        <v>25.85</v>
      </c>
      <c r="E41" s="71">
        <v>5</v>
      </c>
      <c r="F41" s="69" t="s">
        <v>93</v>
      </c>
      <c r="G41" s="68"/>
      <c r="H41" s="6"/>
      <c r="I41" s="6"/>
    </row>
    <row r="42" spans="1:9" ht="15" customHeight="1" outlineLevel="1" x14ac:dyDescent="0.2">
      <c r="A42" s="70" t="s">
        <v>46</v>
      </c>
      <c r="B42" s="72">
        <v>10.8</v>
      </c>
      <c r="C42" s="75">
        <v>20</v>
      </c>
      <c r="D42" s="73">
        <v>5.4</v>
      </c>
      <c r="E42" s="71">
        <v>10</v>
      </c>
      <c r="F42" s="69" t="s">
        <v>84</v>
      </c>
      <c r="G42" s="68"/>
      <c r="H42" s="6"/>
      <c r="I42" s="6"/>
    </row>
    <row r="43" spans="1:9" ht="15" customHeight="1" outlineLevel="1" x14ac:dyDescent="0.2">
      <c r="A43" s="70" t="s">
        <v>45</v>
      </c>
      <c r="B43" s="72">
        <v>6.6</v>
      </c>
      <c r="C43" s="75">
        <v>50</v>
      </c>
      <c r="D43" s="73">
        <v>3.3</v>
      </c>
      <c r="E43" s="71">
        <v>10</v>
      </c>
      <c r="F43" s="69" t="s">
        <v>55</v>
      </c>
      <c r="G43" s="68"/>
      <c r="H43" s="6"/>
      <c r="I43" s="6"/>
    </row>
    <row r="44" spans="1:9" ht="15" customHeight="1" outlineLevel="1" x14ac:dyDescent="0.2">
      <c r="A44" s="70" t="s">
        <v>38</v>
      </c>
      <c r="B44" s="72">
        <v>3.6</v>
      </c>
      <c r="C44" s="75">
        <v>50</v>
      </c>
      <c r="D44" s="73">
        <v>1.8</v>
      </c>
      <c r="E44" s="71">
        <v>25</v>
      </c>
      <c r="F44" s="69" t="s">
        <v>56</v>
      </c>
      <c r="G44" s="68"/>
      <c r="H44" s="6"/>
      <c r="I44" s="6"/>
    </row>
    <row r="45" spans="1:9" ht="15" customHeight="1" outlineLevel="1" x14ac:dyDescent="0.2">
      <c r="A45" s="70" t="s">
        <v>38</v>
      </c>
      <c r="B45" s="72">
        <v>2.2000000000000002</v>
      </c>
      <c r="C45" s="75">
        <v>50</v>
      </c>
      <c r="D45" s="73">
        <v>1.1000000000000001</v>
      </c>
      <c r="E45" s="71">
        <v>25</v>
      </c>
      <c r="F45" s="69" t="s">
        <v>57</v>
      </c>
      <c r="G45" s="68"/>
      <c r="H45" s="6"/>
      <c r="I45" s="6"/>
    </row>
    <row r="46" spans="1:9" ht="15" customHeight="1" outlineLevel="1" x14ac:dyDescent="0.2">
      <c r="A46" s="70" t="s">
        <v>41</v>
      </c>
      <c r="B46" s="72">
        <v>3</v>
      </c>
      <c r="C46" s="75">
        <v>50</v>
      </c>
      <c r="D46" s="73">
        <v>1.5</v>
      </c>
      <c r="E46" s="71">
        <v>25</v>
      </c>
      <c r="F46" s="69" t="s">
        <v>87</v>
      </c>
      <c r="G46" s="68"/>
      <c r="H46" s="6"/>
      <c r="I46" s="6"/>
    </row>
    <row r="47" spans="1:9" ht="15" customHeight="1" outlineLevel="1" x14ac:dyDescent="0.2">
      <c r="A47" s="70" t="s">
        <v>45</v>
      </c>
      <c r="B47" s="72">
        <v>8.1999999999999993</v>
      </c>
      <c r="C47" s="75">
        <v>10</v>
      </c>
      <c r="D47" s="73">
        <v>4.0999999999999996</v>
      </c>
      <c r="E47" s="71">
        <v>20</v>
      </c>
      <c r="F47" s="69" t="s">
        <v>87</v>
      </c>
      <c r="G47" s="68"/>
      <c r="H47" s="6"/>
      <c r="I47" s="6"/>
    </row>
    <row r="48" spans="1:9" ht="15" customHeight="1" outlineLevel="1" x14ac:dyDescent="0.2">
      <c r="A48" s="70" t="s">
        <v>38</v>
      </c>
      <c r="B48" s="72">
        <v>4.0999999999999996</v>
      </c>
      <c r="C48" s="75">
        <v>50</v>
      </c>
      <c r="D48" s="73">
        <v>2.0499999999999998</v>
      </c>
      <c r="E48" s="71">
        <v>25</v>
      </c>
      <c r="F48" s="69" t="s">
        <v>88</v>
      </c>
      <c r="G48" s="68"/>
      <c r="H48" s="6"/>
      <c r="I48" s="6"/>
    </row>
    <row r="49" spans="1:9" ht="15" customHeight="1" outlineLevel="1" x14ac:dyDescent="0.2">
      <c r="A49" s="70" t="s">
        <v>45</v>
      </c>
      <c r="B49" s="72">
        <v>16.7</v>
      </c>
      <c r="C49" s="75">
        <v>20</v>
      </c>
      <c r="D49" s="73">
        <v>8.35</v>
      </c>
      <c r="E49" s="71">
        <v>10</v>
      </c>
      <c r="F49" s="69" t="s">
        <v>83</v>
      </c>
      <c r="G49" s="68"/>
      <c r="H49" s="6"/>
      <c r="I49" s="6"/>
    </row>
    <row r="50" spans="1:9" ht="15" customHeight="1" outlineLevel="1" x14ac:dyDescent="0.2">
      <c r="A50" s="70" t="s">
        <v>38</v>
      </c>
      <c r="B50" s="72">
        <v>5.05</v>
      </c>
      <c r="C50" s="75">
        <v>50</v>
      </c>
      <c r="D50" s="73">
        <v>2.85</v>
      </c>
      <c r="E50" s="71">
        <v>25</v>
      </c>
      <c r="F50" s="69" t="s">
        <v>78</v>
      </c>
      <c r="G50" s="68"/>
      <c r="H50" s="6"/>
      <c r="I50" s="6"/>
    </row>
    <row r="51" spans="1:9" ht="15" customHeight="1" outlineLevel="1" x14ac:dyDescent="0.2">
      <c r="A51" s="70" t="s">
        <v>38</v>
      </c>
      <c r="B51" s="72">
        <v>6.05</v>
      </c>
      <c r="C51" s="75">
        <v>50</v>
      </c>
      <c r="D51" s="73">
        <v>3.4</v>
      </c>
      <c r="E51" s="71">
        <v>25</v>
      </c>
      <c r="F51" s="69" t="s">
        <v>79</v>
      </c>
      <c r="G51" s="68"/>
      <c r="H51" s="6"/>
      <c r="I51" s="6"/>
    </row>
    <row r="52" spans="1:9" ht="15" customHeight="1" outlineLevel="1" x14ac:dyDescent="0.2">
      <c r="A52" s="70" t="s">
        <v>38</v>
      </c>
      <c r="B52" s="72">
        <v>5.4</v>
      </c>
      <c r="C52" s="75">
        <v>50</v>
      </c>
      <c r="D52" s="73">
        <v>2.7</v>
      </c>
      <c r="E52" s="71">
        <v>25</v>
      </c>
      <c r="F52" s="69" t="s">
        <v>80</v>
      </c>
      <c r="G52" s="68"/>
      <c r="H52" s="6"/>
      <c r="I52" s="6"/>
    </row>
    <row r="53" spans="1:9" ht="15" customHeight="1" outlineLevel="1" x14ac:dyDescent="0.2">
      <c r="A53" s="70"/>
      <c r="B53" s="72"/>
      <c r="C53" s="75"/>
      <c r="D53" s="73"/>
      <c r="E53" s="71"/>
      <c r="F53" s="69"/>
      <c r="G53" s="68"/>
      <c r="H53" s="6"/>
      <c r="I53" s="6"/>
    </row>
    <row r="54" spans="1:9" ht="15" customHeight="1" outlineLevel="1" x14ac:dyDescent="0.2">
      <c r="A54" s="70"/>
      <c r="B54" s="72"/>
      <c r="C54" s="75"/>
      <c r="D54" s="73"/>
      <c r="E54" s="71"/>
      <c r="F54" s="69"/>
      <c r="G54" s="68"/>
      <c r="H54" s="6"/>
      <c r="I54" s="6"/>
    </row>
    <row r="55" spans="1:9" ht="15" customHeight="1" outlineLevel="1" x14ac:dyDescent="0.2">
      <c r="A55" s="70"/>
      <c r="B55" s="72"/>
      <c r="C55" s="75"/>
      <c r="D55" s="73"/>
      <c r="E55" s="71"/>
      <c r="F55" s="69"/>
      <c r="G55" s="68"/>
      <c r="H55" s="6"/>
      <c r="I55" s="6"/>
    </row>
    <row r="56" spans="1:9" ht="15" customHeight="1" outlineLevel="1" x14ac:dyDescent="0.2">
      <c r="A56" s="70"/>
      <c r="B56" s="72"/>
      <c r="C56" s="75"/>
      <c r="D56" s="73"/>
      <c r="E56" s="71"/>
      <c r="F56" s="69"/>
      <c r="G56" s="68"/>
      <c r="H56" s="6"/>
      <c r="I56" s="6"/>
    </row>
    <row r="57" spans="1:9" ht="15" customHeight="1" outlineLevel="1" x14ac:dyDescent="0.2">
      <c r="A57" s="70"/>
      <c r="B57" s="72"/>
      <c r="C57" s="75"/>
      <c r="D57" s="73"/>
      <c r="E57" s="71"/>
      <c r="F57" s="69"/>
      <c r="G57" s="68"/>
      <c r="H57" s="6"/>
      <c r="I57" s="6"/>
    </row>
    <row r="58" spans="1:9" ht="15" customHeight="1" outlineLevel="1" x14ac:dyDescent="0.2">
      <c r="A58" s="70"/>
      <c r="B58" s="72"/>
      <c r="C58" s="75"/>
      <c r="D58" s="73"/>
      <c r="E58" s="71"/>
      <c r="F58" s="69"/>
      <c r="G58" s="68"/>
      <c r="H58" s="6"/>
      <c r="I58" s="6"/>
    </row>
    <row r="59" spans="1:9" ht="15" customHeight="1" outlineLevel="1" x14ac:dyDescent="0.2">
      <c r="A59" s="70"/>
      <c r="B59" s="72"/>
      <c r="C59" s="75"/>
      <c r="D59" s="73"/>
      <c r="E59" s="71"/>
      <c r="F59" s="69"/>
      <c r="G59" s="68"/>
      <c r="H59" s="6"/>
      <c r="I59" s="6"/>
    </row>
    <row r="60" spans="1:9" ht="15" customHeight="1" outlineLevel="1" x14ac:dyDescent="0.2">
      <c r="A60" s="70"/>
      <c r="B60" s="72"/>
      <c r="C60" s="75"/>
      <c r="D60" s="73"/>
      <c r="E60" s="71"/>
      <c r="F60" s="69"/>
      <c r="G60" s="68"/>
      <c r="H60" s="6"/>
      <c r="I60" s="6"/>
    </row>
    <row r="61" spans="1:9" ht="15" customHeight="1" outlineLevel="1" x14ac:dyDescent="0.2">
      <c r="A61" s="70"/>
      <c r="B61" s="72"/>
      <c r="C61" s="75"/>
      <c r="D61" s="73"/>
      <c r="E61" s="71"/>
      <c r="F61" s="69"/>
      <c r="G61" s="68"/>
      <c r="H61" s="6"/>
      <c r="I61" s="6"/>
    </row>
    <row r="62" spans="1:9" ht="15" customHeight="1" outlineLevel="1" x14ac:dyDescent="0.2">
      <c r="A62" s="70"/>
      <c r="B62" s="72"/>
      <c r="C62" s="75"/>
      <c r="D62" s="73"/>
      <c r="E62" s="71"/>
      <c r="F62" s="69"/>
      <c r="G62" s="68"/>
      <c r="H62" s="6"/>
      <c r="I62" s="6"/>
    </row>
    <row r="63" spans="1:9" ht="15" customHeight="1" outlineLevel="1" x14ac:dyDescent="0.2">
      <c r="A63" s="70"/>
      <c r="B63" s="72"/>
      <c r="C63" s="75"/>
      <c r="D63" s="73"/>
      <c r="E63" s="71"/>
      <c r="F63" s="69"/>
      <c r="G63" s="68"/>
      <c r="H63" s="6"/>
      <c r="I63" s="6"/>
    </row>
    <row r="64" spans="1:9" ht="15" customHeight="1" outlineLevel="1" x14ac:dyDescent="0.2">
      <c r="A64" s="70"/>
      <c r="B64" s="72"/>
      <c r="C64" s="75"/>
      <c r="D64" s="73"/>
      <c r="E64" s="71"/>
      <c r="F64" s="69"/>
      <c r="G64" s="68"/>
      <c r="H64" s="6"/>
      <c r="I64" s="6"/>
    </row>
    <row r="65" spans="1:9" ht="15" customHeight="1" outlineLevel="1" x14ac:dyDescent="0.2">
      <c r="A65" s="70"/>
      <c r="B65" s="72"/>
      <c r="C65" s="75"/>
      <c r="D65" s="73"/>
      <c r="E65" s="71"/>
      <c r="F65" s="69"/>
      <c r="G65" s="68"/>
      <c r="H65" s="6"/>
      <c r="I65" s="6"/>
    </row>
    <row r="66" spans="1:9" ht="15" customHeight="1" outlineLevel="1" x14ac:dyDescent="0.2">
      <c r="A66" s="70"/>
      <c r="B66" s="72"/>
      <c r="C66" s="75"/>
      <c r="D66" s="73"/>
      <c r="E66" s="71"/>
      <c r="F66" s="69"/>
      <c r="G66" s="68"/>
      <c r="H66" s="6"/>
      <c r="I66" s="6"/>
    </row>
    <row r="67" spans="1:9" ht="15" customHeight="1" outlineLevel="1" x14ac:dyDescent="0.2">
      <c r="A67" s="70"/>
      <c r="B67" s="72"/>
      <c r="C67" s="75"/>
      <c r="D67" s="73"/>
      <c r="E67" s="71"/>
      <c r="F67" s="69"/>
      <c r="G67" s="68"/>
      <c r="H67" s="6"/>
      <c r="I67" s="6"/>
    </row>
    <row r="68" spans="1:9" ht="15" customHeight="1" outlineLevel="1" x14ac:dyDescent="0.2">
      <c r="A68" s="70"/>
      <c r="B68" s="72"/>
      <c r="C68" s="75"/>
      <c r="D68" s="73"/>
      <c r="E68" s="71"/>
      <c r="F68" s="69"/>
      <c r="G68" s="68"/>
      <c r="H68" s="6"/>
      <c r="I68" s="6"/>
    </row>
    <row r="69" spans="1:9" ht="15" customHeight="1" outlineLevel="1" x14ac:dyDescent="0.2">
      <c r="A69" s="70"/>
      <c r="B69" s="72"/>
      <c r="C69" s="75"/>
      <c r="D69" s="73"/>
      <c r="E69" s="71"/>
      <c r="F69" s="69"/>
      <c r="G69" s="68"/>
      <c r="H69" s="6"/>
      <c r="I69" s="6"/>
    </row>
    <row r="70" spans="1:9" ht="15" customHeight="1" outlineLevel="1" x14ac:dyDescent="0.2">
      <c r="A70" s="70"/>
      <c r="B70" s="72"/>
      <c r="C70" s="75"/>
      <c r="D70" s="73"/>
      <c r="E70" s="71"/>
      <c r="F70" s="69"/>
      <c r="G70" s="68"/>
      <c r="H70" s="6"/>
      <c r="I70" s="6"/>
    </row>
    <row r="71" spans="1:9" ht="15" customHeight="1" outlineLevel="1" x14ac:dyDescent="0.2">
      <c r="A71" s="70"/>
      <c r="B71" s="72"/>
      <c r="C71" s="75"/>
      <c r="D71" s="73"/>
      <c r="E71" s="71"/>
      <c r="F71" s="69"/>
      <c r="G71" s="68"/>
      <c r="H71" s="6"/>
      <c r="I71" s="6"/>
    </row>
    <row r="72" spans="1:9" ht="15" customHeight="1" outlineLevel="1" x14ac:dyDescent="0.2">
      <c r="A72" s="70"/>
      <c r="B72" s="72"/>
      <c r="C72" s="75"/>
      <c r="D72" s="73"/>
      <c r="E72" s="71"/>
      <c r="F72" s="69"/>
      <c r="G72" s="68"/>
      <c r="H72" s="6"/>
      <c r="I72" s="6"/>
    </row>
    <row r="73" spans="1:9" ht="15" customHeight="1" outlineLevel="1" x14ac:dyDescent="0.2">
      <c r="A73" s="70"/>
      <c r="B73" s="72"/>
      <c r="C73" s="75"/>
      <c r="D73" s="73"/>
      <c r="E73" s="71"/>
      <c r="F73" s="69"/>
      <c r="G73" s="68"/>
      <c r="H73" s="6"/>
      <c r="I73" s="6"/>
    </row>
    <row r="74" spans="1:9" ht="15" customHeight="1" outlineLevel="1" x14ac:dyDescent="0.2">
      <c r="A74" s="70"/>
      <c r="B74" s="72"/>
      <c r="C74" s="75"/>
      <c r="D74" s="73"/>
      <c r="E74" s="71"/>
      <c r="F74" s="69"/>
      <c r="G74" s="68"/>
      <c r="H74" s="6"/>
      <c r="I74" s="6"/>
    </row>
    <row r="75" spans="1:9" ht="15" customHeight="1" outlineLevel="1" x14ac:dyDescent="0.2">
      <c r="A75" s="70"/>
      <c r="B75" s="72"/>
      <c r="C75" s="75"/>
      <c r="D75" s="73"/>
      <c r="E75" s="71"/>
      <c r="F75" s="69"/>
      <c r="G75" s="68"/>
      <c r="H75" s="6"/>
      <c r="I75" s="6"/>
    </row>
    <row r="76" spans="1:9" ht="15" customHeight="1" outlineLevel="1" x14ac:dyDescent="0.2">
      <c r="A76" s="70"/>
      <c r="B76" s="72"/>
      <c r="C76" s="75"/>
      <c r="D76" s="73"/>
      <c r="E76" s="71"/>
      <c r="F76" s="69"/>
      <c r="G76" s="68"/>
      <c r="H76" s="6"/>
      <c r="I76" s="6"/>
    </row>
    <row r="77" spans="1:9" ht="15" customHeight="1" outlineLevel="1" x14ac:dyDescent="0.2">
      <c r="A77" s="70"/>
      <c r="B77" s="72"/>
      <c r="C77" s="75"/>
      <c r="D77" s="73"/>
      <c r="E77" s="71"/>
      <c r="F77" s="69"/>
      <c r="G77" s="68"/>
      <c r="H77" s="6"/>
      <c r="I77" s="6"/>
    </row>
    <row r="78" spans="1:9" ht="15" customHeight="1" outlineLevel="1" x14ac:dyDescent="0.2">
      <c r="A78" s="70"/>
      <c r="B78" s="72"/>
      <c r="C78" s="75"/>
      <c r="D78" s="73"/>
      <c r="E78" s="71"/>
      <c r="F78" s="69"/>
      <c r="G78" s="68"/>
      <c r="H78" s="6"/>
      <c r="I78" s="6"/>
    </row>
    <row r="79" spans="1:9" ht="15" customHeight="1" outlineLevel="1" x14ac:dyDescent="0.2">
      <c r="A79" s="70"/>
      <c r="B79" s="72"/>
      <c r="C79" s="75"/>
      <c r="D79" s="73"/>
      <c r="E79" s="71"/>
      <c r="F79" s="69"/>
      <c r="G79" s="68"/>
      <c r="H79" s="6"/>
      <c r="I79" s="6"/>
    </row>
    <row r="80" spans="1:9" ht="15" customHeight="1" outlineLevel="1" x14ac:dyDescent="0.2">
      <c r="H80" s="6"/>
      <c r="I80" s="6"/>
    </row>
    <row r="81" spans="8:9" ht="15" customHeight="1" outlineLevel="1" x14ac:dyDescent="0.2">
      <c r="H81" s="6"/>
      <c r="I81" s="6"/>
    </row>
    <row r="82" spans="8:9" ht="15" customHeight="1" outlineLevel="1" x14ac:dyDescent="0.2">
      <c r="H82" s="6"/>
      <c r="I82" s="6"/>
    </row>
    <row r="83" spans="8:9" ht="15" customHeight="1" outlineLevel="1" x14ac:dyDescent="0.2">
      <c r="H83" s="6"/>
      <c r="I83" s="6"/>
    </row>
    <row r="84" spans="8:9" ht="15" customHeight="1" outlineLevel="1" x14ac:dyDescent="0.2">
      <c r="H84" s="6"/>
      <c r="I84" s="6"/>
    </row>
    <row r="85" spans="8:9" ht="15" customHeight="1" outlineLevel="1" x14ac:dyDescent="0.2">
      <c r="H85" s="6"/>
      <c r="I85" s="6"/>
    </row>
    <row r="86" spans="8:9" ht="15" customHeight="1" outlineLevel="1" x14ac:dyDescent="0.2">
      <c r="H86" s="6"/>
      <c r="I86" s="6"/>
    </row>
    <row r="87" spans="8:9" ht="15" customHeight="1" outlineLevel="1" x14ac:dyDescent="0.2">
      <c r="H87" s="6"/>
      <c r="I87" s="6"/>
    </row>
    <row r="88" spans="8:9" ht="15" customHeight="1" outlineLevel="1" x14ac:dyDescent="0.2">
      <c r="H88" s="6"/>
      <c r="I88" s="6"/>
    </row>
    <row r="89" spans="8:9" ht="15" customHeight="1" outlineLevel="1" x14ac:dyDescent="0.2">
      <c r="H89" s="6"/>
      <c r="I89" s="6"/>
    </row>
    <row r="90" spans="8:9" ht="15" customHeight="1" outlineLevel="1" x14ac:dyDescent="0.2">
      <c r="H90" s="6"/>
      <c r="I90" s="6"/>
    </row>
    <row r="91" spans="8:9" ht="15" customHeight="1" outlineLevel="1" x14ac:dyDescent="0.2">
      <c r="H91" s="6"/>
      <c r="I91" s="6"/>
    </row>
    <row r="92" spans="8:9" ht="15" customHeight="1" outlineLevel="1" x14ac:dyDescent="0.2">
      <c r="H92" s="6"/>
      <c r="I92" s="6"/>
    </row>
    <row r="93" spans="8:9" ht="15" customHeight="1" outlineLevel="1" x14ac:dyDescent="0.2">
      <c r="H93" s="6"/>
      <c r="I93" s="6"/>
    </row>
    <row r="94" spans="8:9" ht="15" customHeight="1" outlineLevel="1" x14ac:dyDescent="0.2">
      <c r="H94" s="6"/>
      <c r="I94" s="6"/>
    </row>
    <row r="95" spans="8:9" ht="15" customHeight="1" outlineLevel="1" x14ac:dyDescent="0.2">
      <c r="H95" s="6"/>
      <c r="I95" s="6"/>
    </row>
    <row r="96" spans="8:9" ht="15" customHeight="1" outlineLevel="1" x14ac:dyDescent="0.2">
      <c r="H96" s="6"/>
      <c r="I96" s="6"/>
    </row>
    <row r="97" spans="8:9" ht="15" customHeight="1" outlineLevel="1" x14ac:dyDescent="0.2">
      <c r="H97" s="6"/>
      <c r="I97" s="6"/>
    </row>
    <row r="98" spans="8:9" ht="15" customHeight="1" outlineLevel="1" x14ac:dyDescent="0.2">
      <c r="H98" s="6"/>
      <c r="I98" s="6"/>
    </row>
    <row r="99" spans="8:9" ht="15" customHeight="1" outlineLevel="1" x14ac:dyDescent="0.2">
      <c r="H99" s="6"/>
      <c r="I99" s="6"/>
    </row>
    <row r="100" spans="8:9" ht="15" customHeight="1" outlineLevel="1" x14ac:dyDescent="0.2">
      <c r="H100" s="6"/>
      <c r="I100" s="6"/>
    </row>
    <row r="101" spans="8:9" ht="15" customHeight="1" outlineLevel="1" x14ac:dyDescent="0.2">
      <c r="H101" s="6"/>
      <c r="I101" s="6"/>
    </row>
    <row r="102" spans="8:9" ht="15" customHeight="1" outlineLevel="1" x14ac:dyDescent="0.2">
      <c r="H102" s="6"/>
      <c r="I102" s="6"/>
    </row>
    <row r="103" spans="8:9" ht="15" customHeight="1" outlineLevel="1" x14ac:dyDescent="0.2">
      <c r="H103" s="6"/>
      <c r="I103" s="6"/>
    </row>
    <row r="104" spans="8:9" ht="15" customHeight="1" outlineLevel="1" x14ac:dyDescent="0.2">
      <c r="H104" s="6"/>
      <c r="I104" s="6"/>
    </row>
    <row r="105" spans="8:9" ht="15" customHeight="1" outlineLevel="1" x14ac:dyDescent="0.2">
      <c r="H105" s="6"/>
      <c r="I105" s="6"/>
    </row>
    <row r="106" spans="8:9" ht="15" customHeight="1" outlineLevel="1" x14ac:dyDescent="0.2">
      <c r="H106" s="6"/>
      <c r="I106" s="6"/>
    </row>
    <row r="107" spans="8:9" ht="15" customHeight="1" outlineLevel="1" x14ac:dyDescent="0.2">
      <c r="H107" s="6"/>
      <c r="I107" s="6"/>
    </row>
    <row r="108" spans="8:9" ht="15" customHeight="1" outlineLevel="1" x14ac:dyDescent="0.2">
      <c r="H108" s="6"/>
      <c r="I108" s="6"/>
    </row>
    <row r="109" spans="8:9" ht="15" customHeight="1" outlineLevel="1" x14ac:dyDescent="0.2">
      <c r="H109" s="6"/>
      <c r="I109" s="6"/>
    </row>
    <row r="110" spans="8:9" ht="15" customHeight="1" outlineLevel="1" x14ac:dyDescent="0.2">
      <c r="H110" s="6"/>
      <c r="I110" s="6"/>
    </row>
    <row r="111" spans="8:9" ht="15" customHeight="1" outlineLevel="1" x14ac:dyDescent="0.2">
      <c r="H111" s="6"/>
      <c r="I111" s="6"/>
    </row>
    <row r="112" spans="8:9" ht="15" customHeight="1" outlineLevel="1" x14ac:dyDescent="0.2">
      <c r="H112" s="6"/>
      <c r="I112" s="6"/>
    </row>
    <row r="113" spans="8:9" ht="15" customHeight="1" outlineLevel="1" x14ac:dyDescent="0.2">
      <c r="H113" s="6"/>
      <c r="I113" s="6"/>
    </row>
    <row r="114" spans="8:9" ht="15" customHeight="1" outlineLevel="1" x14ac:dyDescent="0.2">
      <c r="H114" s="6"/>
      <c r="I114" s="6"/>
    </row>
    <row r="115" spans="8:9" ht="15" customHeight="1" outlineLevel="1" x14ac:dyDescent="0.2">
      <c r="H115" s="6"/>
      <c r="I115" s="6"/>
    </row>
    <row r="116" spans="8:9" ht="15" customHeight="1" outlineLevel="1" x14ac:dyDescent="0.2">
      <c r="H116" s="6"/>
      <c r="I116" s="6"/>
    </row>
    <row r="117" spans="8:9" ht="15" customHeight="1" outlineLevel="1" x14ac:dyDescent="0.2">
      <c r="H117" s="6"/>
      <c r="I117" s="6"/>
    </row>
    <row r="118" spans="8:9" ht="15" customHeight="1" outlineLevel="1" x14ac:dyDescent="0.2">
      <c r="H118" s="6"/>
      <c r="I118" s="6"/>
    </row>
    <row r="119" spans="8:9" ht="15" customHeight="1" outlineLevel="1" x14ac:dyDescent="0.2">
      <c r="H119" s="6"/>
      <c r="I119" s="6"/>
    </row>
    <row r="120" spans="8:9" ht="15" customHeight="1" outlineLevel="1" x14ac:dyDescent="0.2">
      <c r="H120" s="6"/>
      <c r="I120" s="6"/>
    </row>
    <row r="121" spans="8:9" ht="15" customHeight="1" outlineLevel="1" x14ac:dyDescent="0.2">
      <c r="H121" s="6"/>
      <c r="I121" s="6"/>
    </row>
    <row r="122" spans="8:9" ht="15" customHeight="1" outlineLevel="1" x14ac:dyDescent="0.2">
      <c r="H122" s="6"/>
      <c r="I122" s="6"/>
    </row>
    <row r="123" spans="8:9" ht="15" customHeight="1" outlineLevel="1" x14ac:dyDescent="0.2">
      <c r="H123" s="6"/>
      <c r="I123" s="6"/>
    </row>
    <row r="124" spans="8:9" ht="15" customHeight="1" outlineLevel="1" x14ac:dyDescent="0.2">
      <c r="H124" s="6"/>
      <c r="I124" s="6"/>
    </row>
    <row r="125" spans="8:9" ht="15" customHeight="1" outlineLevel="1" x14ac:dyDescent="0.2">
      <c r="H125" s="6"/>
      <c r="I125" s="6"/>
    </row>
    <row r="126" spans="8:9" ht="15" customHeight="1" outlineLevel="1" x14ac:dyDescent="0.2">
      <c r="H126" s="6"/>
      <c r="I126" s="6"/>
    </row>
    <row r="127" spans="8:9" ht="15" customHeight="1" outlineLevel="1" x14ac:dyDescent="0.2">
      <c r="H127" s="6"/>
      <c r="I127" s="6"/>
    </row>
    <row r="128" spans="8:9" ht="15" customHeight="1" outlineLevel="1" x14ac:dyDescent="0.2">
      <c r="H128" s="6"/>
      <c r="I128" s="6"/>
    </row>
    <row r="129" spans="8:9" ht="15" customHeight="1" outlineLevel="1" x14ac:dyDescent="0.2">
      <c r="H129" s="6"/>
      <c r="I129" s="6"/>
    </row>
    <row r="130" spans="8:9" ht="15" customHeight="1" outlineLevel="1" x14ac:dyDescent="0.2">
      <c r="H130" s="6"/>
      <c r="I130" s="6"/>
    </row>
    <row r="131" spans="8:9" ht="15" customHeight="1" outlineLevel="1" x14ac:dyDescent="0.2">
      <c r="H131" s="6"/>
      <c r="I131" s="6"/>
    </row>
    <row r="132" spans="8:9" ht="15" customHeight="1" outlineLevel="1" x14ac:dyDescent="0.2">
      <c r="H132" s="6"/>
      <c r="I132" s="6"/>
    </row>
    <row r="133" spans="8:9" ht="15" customHeight="1" outlineLevel="1" x14ac:dyDescent="0.2">
      <c r="H133" s="6"/>
      <c r="I133" s="6"/>
    </row>
    <row r="134" spans="8:9" ht="15" customHeight="1" outlineLevel="1" x14ac:dyDescent="0.2">
      <c r="H134" s="6"/>
      <c r="I134" s="6"/>
    </row>
    <row r="135" spans="8:9" ht="15" customHeight="1" outlineLevel="1" x14ac:dyDescent="0.2">
      <c r="H135" s="6"/>
      <c r="I135" s="6"/>
    </row>
    <row r="136" spans="8:9" ht="15" customHeight="1" outlineLevel="1" x14ac:dyDescent="0.2">
      <c r="H136" s="6"/>
      <c r="I136" s="6"/>
    </row>
    <row r="137" spans="8:9" ht="15" customHeight="1" outlineLevel="1" x14ac:dyDescent="0.2">
      <c r="H137" s="6"/>
      <c r="I137" s="6"/>
    </row>
    <row r="138" spans="8:9" ht="15" customHeight="1" outlineLevel="1" x14ac:dyDescent="0.2">
      <c r="H138" s="6"/>
      <c r="I138" s="6"/>
    </row>
    <row r="139" spans="8:9" ht="15" customHeight="1" outlineLevel="1" x14ac:dyDescent="0.2">
      <c r="H139" s="6"/>
      <c r="I139" s="6"/>
    </row>
    <row r="140" spans="8:9" ht="15" customHeight="1" outlineLevel="1" x14ac:dyDescent="0.2">
      <c r="H140" s="6"/>
      <c r="I140" s="6"/>
    </row>
    <row r="141" spans="8:9" ht="15" customHeight="1" outlineLevel="1" x14ac:dyDescent="0.2">
      <c r="H141" s="6"/>
      <c r="I141" s="6"/>
    </row>
    <row r="142" spans="8:9" ht="15" customHeight="1" outlineLevel="1" x14ac:dyDescent="0.2">
      <c r="H142" s="6"/>
      <c r="I142" s="6"/>
    </row>
    <row r="143" spans="8:9" ht="15" customHeight="1" outlineLevel="1" x14ac:dyDescent="0.2">
      <c r="H143" s="6"/>
      <c r="I143" s="6"/>
    </row>
    <row r="144" spans="8:9" ht="15" customHeight="1" outlineLevel="1" x14ac:dyDescent="0.2">
      <c r="H144" s="6"/>
      <c r="I144" s="6"/>
    </row>
    <row r="145" spans="8:9" ht="15" customHeight="1" outlineLevel="1" x14ac:dyDescent="0.2">
      <c r="H145" s="6"/>
      <c r="I145" s="6"/>
    </row>
    <row r="146" spans="8:9" ht="15" customHeight="1" outlineLevel="1" x14ac:dyDescent="0.2">
      <c r="H146" s="6"/>
      <c r="I146" s="6"/>
    </row>
    <row r="147" spans="8:9" ht="15" customHeight="1" outlineLevel="1" x14ac:dyDescent="0.2">
      <c r="H147" s="6"/>
      <c r="I147" s="6"/>
    </row>
    <row r="148" spans="8:9" ht="15" customHeight="1" outlineLevel="1" x14ac:dyDescent="0.2">
      <c r="H148" s="6"/>
      <c r="I148" s="6"/>
    </row>
    <row r="149" spans="8:9" ht="15" customHeight="1" outlineLevel="1" x14ac:dyDescent="0.2">
      <c r="H149" s="6"/>
      <c r="I149" s="6"/>
    </row>
    <row r="150" spans="8:9" ht="15" customHeight="1" outlineLevel="1" x14ac:dyDescent="0.2">
      <c r="H150" s="6"/>
      <c r="I150" s="6"/>
    </row>
    <row r="151" spans="8:9" ht="15" customHeight="1" outlineLevel="1" x14ac:dyDescent="0.2">
      <c r="H151" s="6"/>
      <c r="I151" s="6"/>
    </row>
    <row r="152" spans="8:9" ht="15" customHeight="1" outlineLevel="1" x14ac:dyDescent="0.2">
      <c r="H152" s="6"/>
      <c r="I152" s="6"/>
    </row>
    <row r="153" spans="8:9" ht="15" customHeight="1" outlineLevel="1" x14ac:dyDescent="0.2">
      <c r="H153" s="6"/>
      <c r="I153" s="6"/>
    </row>
    <row r="154" spans="8:9" ht="15" customHeight="1" outlineLevel="1" x14ac:dyDescent="0.2">
      <c r="H154" s="6"/>
      <c r="I154" s="6"/>
    </row>
    <row r="155" spans="8:9" ht="15" customHeight="1" outlineLevel="1" x14ac:dyDescent="0.2">
      <c r="H155" s="6"/>
      <c r="I155" s="6"/>
    </row>
    <row r="156" spans="8:9" ht="15" customHeight="1" outlineLevel="1" x14ac:dyDescent="0.2">
      <c r="H156" s="6"/>
      <c r="I156" s="6"/>
    </row>
    <row r="157" spans="8:9" ht="15" customHeight="1" outlineLevel="1" x14ac:dyDescent="0.2">
      <c r="H157" s="6"/>
      <c r="I157" s="6"/>
    </row>
    <row r="158" spans="8:9" ht="15" customHeight="1" outlineLevel="1" x14ac:dyDescent="0.2">
      <c r="H158" s="6"/>
      <c r="I158" s="6"/>
    </row>
    <row r="159" spans="8:9" ht="15" customHeight="1" outlineLevel="1" x14ac:dyDescent="0.2">
      <c r="H159" s="6"/>
      <c r="I159" s="6"/>
    </row>
    <row r="160" spans="8:9" ht="15" customHeight="1" outlineLevel="1" x14ac:dyDescent="0.2">
      <c r="H160" s="6"/>
      <c r="I160" s="6"/>
    </row>
    <row r="161" spans="8:9" ht="15" customHeight="1" outlineLevel="1" x14ac:dyDescent="0.2">
      <c r="H161" s="6"/>
      <c r="I161" s="6"/>
    </row>
    <row r="162" spans="8:9" ht="15" customHeight="1" outlineLevel="1" x14ac:dyDescent="0.2">
      <c r="H162" s="6"/>
      <c r="I162" s="6"/>
    </row>
    <row r="163" spans="8:9" ht="15" customHeight="1" outlineLevel="1" x14ac:dyDescent="0.2">
      <c r="H163" s="6"/>
      <c r="I163" s="6"/>
    </row>
    <row r="164" spans="8:9" ht="15" customHeight="1" outlineLevel="1" x14ac:dyDescent="0.2">
      <c r="H164" s="6"/>
      <c r="I164" s="6"/>
    </row>
    <row r="165" spans="8:9" ht="15" customHeight="1" outlineLevel="1" x14ac:dyDescent="0.2">
      <c r="H165" s="6"/>
      <c r="I165" s="6"/>
    </row>
    <row r="166" spans="8:9" ht="15" customHeight="1" outlineLevel="1" x14ac:dyDescent="0.2">
      <c r="H166" s="6"/>
      <c r="I166" s="6"/>
    </row>
    <row r="167" spans="8:9" ht="15" customHeight="1" outlineLevel="1" x14ac:dyDescent="0.2">
      <c r="H167" s="6"/>
      <c r="I167" s="6"/>
    </row>
    <row r="168" spans="8:9" ht="15" customHeight="1" outlineLevel="1" x14ac:dyDescent="0.2">
      <c r="H168" s="6"/>
      <c r="I168" s="6"/>
    </row>
    <row r="169" spans="8:9" ht="15" customHeight="1" outlineLevel="1" x14ac:dyDescent="0.2">
      <c r="H169" s="6"/>
      <c r="I169" s="6"/>
    </row>
    <row r="170" spans="8:9" ht="15" customHeight="1" outlineLevel="1" x14ac:dyDescent="0.2">
      <c r="H170" s="6"/>
      <c r="I170" s="6"/>
    </row>
    <row r="171" spans="8:9" ht="15" customHeight="1" outlineLevel="1" x14ac:dyDescent="0.2">
      <c r="H171" s="6"/>
      <c r="I171" s="6"/>
    </row>
    <row r="172" spans="8:9" ht="15" customHeight="1" outlineLevel="1" x14ac:dyDescent="0.2">
      <c r="H172" s="6"/>
      <c r="I172" s="6"/>
    </row>
    <row r="173" spans="8:9" ht="15" customHeight="1" outlineLevel="1" x14ac:dyDescent="0.2">
      <c r="H173" s="6"/>
      <c r="I173" s="6"/>
    </row>
    <row r="174" spans="8:9" ht="15" customHeight="1" outlineLevel="1" x14ac:dyDescent="0.2">
      <c r="H174" s="6"/>
      <c r="I174" s="6"/>
    </row>
    <row r="175" spans="8:9" ht="15" customHeight="1" outlineLevel="1" x14ac:dyDescent="0.2">
      <c r="H175" s="6"/>
      <c r="I175" s="6"/>
    </row>
    <row r="176" spans="8:9" ht="15" customHeight="1" outlineLevel="1" x14ac:dyDescent="0.2">
      <c r="H176" s="6"/>
      <c r="I176" s="6"/>
    </row>
    <row r="177" spans="8:9" ht="15" customHeight="1" outlineLevel="1" x14ac:dyDescent="0.2">
      <c r="H177" s="6"/>
      <c r="I177" s="6"/>
    </row>
    <row r="178" spans="8:9" ht="15" customHeight="1" outlineLevel="1" x14ac:dyDescent="0.2">
      <c r="H178" s="6"/>
      <c r="I178" s="6"/>
    </row>
    <row r="179" spans="8:9" ht="15" customHeight="1" outlineLevel="1" x14ac:dyDescent="0.2">
      <c r="H179" s="6"/>
      <c r="I179" s="6"/>
    </row>
    <row r="180" spans="8:9" ht="15" customHeight="1" outlineLevel="1" x14ac:dyDescent="0.2">
      <c r="H180" s="6"/>
      <c r="I180" s="6"/>
    </row>
    <row r="181" spans="8:9" ht="15" customHeight="1" outlineLevel="1" x14ac:dyDescent="0.2">
      <c r="H181" s="6"/>
      <c r="I181" s="6"/>
    </row>
    <row r="182" spans="8:9" ht="15" customHeight="1" outlineLevel="1" x14ac:dyDescent="0.2">
      <c r="H182" s="6"/>
      <c r="I182" s="6"/>
    </row>
    <row r="183" spans="8:9" ht="15" customHeight="1" outlineLevel="1" x14ac:dyDescent="0.2">
      <c r="H183" s="6"/>
      <c r="I183" s="6"/>
    </row>
    <row r="184" spans="8:9" ht="15" customHeight="1" outlineLevel="1" x14ac:dyDescent="0.2">
      <c r="H184" s="6"/>
      <c r="I184" s="6"/>
    </row>
    <row r="185" spans="8:9" ht="15" customHeight="1" outlineLevel="1" x14ac:dyDescent="0.2">
      <c r="H185" s="6"/>
      <c r="I185" s="6"/>
    </row>
    <row r="186" spans="8:9" ht="15" customHeight="1" outlineLevel="1" x14ac:dyDescent="0.2">
      <c r="H186" s="6"/>
      <c r="I186" s="6"/>
    </row>
    <row r="187" spans="8:9" ht="15" customHeight="1" outlineLevel="1" x14ac:dyDescent="0.2">
      <c r="H187" s="6"/>
      <c r="I187" s="6"/>
    </row>
    <row r="188" spans="8:9" ht="15" customHeight="1" outlineLevel="1" x14ac:dyDescent="0.2">
      <c r="H188" s="6"/>
      <c r="I188" s="6"/>
    </row>
    <row r="189" spans="8:9" ht="15" customHeight="1" outlineLevel="1" x14ac:dyDescent="0.2">
      <c r="H189" s="6"/>
      <c r="I189" s="6"/>
    </row>
    <row r="190" spans="8:9" ht="15" customHeight="1" outlineLevel="1" x14ac:dyDescent="0.2">
      <c r="H190" s="6"/>
      <c r="I190" s="6"/>
    </row>
    <row r="191" spans="8:9" ht="15" customHeight="1" outlineLevel="1" x14ac:dyDescent="0.2">
      <c r="H191" s="6"/>
      <c r="I191" s="6"/>
    </row>
    <row r="192" spans="8:9" ht="15" customHeight="1" outlineLevel="1" x14ac:dyDescent="0.2">
      <c r="H192" s="6"/>
      <c r="I192" s="6"/>
    </row>
    <row r="193" spans="8:9" ht="15" customHeight="1" outlineLevel="1" x14ac:dyDescent="0.2">
      <c r="H193" s="6"/>
      <c r="I193" s="6"/>
    </row>
    <row r="194" spans="8:9" ht="15" customHeight="1" outlineLevel="1" x14ac:dyDescent="0.2">
      <c r="H194" s="6"/>
      <c r="I194" s="6"/>
    </row>
    <row r="195" spans="8:9" ht="15" customHeight="1" outlineLevel="1" x14ac:dyDescent="0.2">
      <c r="H195" s="6"/>
      <c r="I195" s="6"/>
    </row>
    <row r="196" spans="8:9" ht="15" customHeight="1" outlineLevel="1" x14ac:dyDescent="0.2">
      <c r="H196" s="6"/>
      <c r="I196" s="6"/>
    </row>
    <row r="197" spans="8:9" ht="15" customHeight="1" outlineLevel="1" x14ac:dyDescent="0.2">
      <c r="H197" s="6"/>
      <c r="I197" s="6"/>
    </row>
    <row r="198" spans="8:9" ht="15" customHeight="1" outlineLevel="1" x14ac:dyDescent="0.2">
      <c r="H198" s="6"/>
      <c r="I198" s="6"/>
    </row>
    <row r="199" spans="8:9" ht="15" customHeight="1" outlineLevel="1" x14ac:dyDescent="0.2">
      <c r="H199" s="6"/>
      <c r="I199" s="6"/>
    </row>
    <row r="200" spans="8:9" ht="15" customHeight="1" outlineLevel="1" x14ac:dyDescent="0.2">
      <c r="H200" s="6"/>
      <c r="I200" s="6"/>
    </row>
    <row r="201" spans="8:9" ht="15" customHeight="1" outlineLevel="1" x14ac:dyDescent="0.2">
      <c r="H201" s="6"/>
      <c r="I201" s="6"/>
    </row>
    <row r="202" spans="8:9" ht="15" customHeight="1" outlineLevel="1" x14ac:dyDescent="0.2">
      <c r="H202" s="6"/>
      <c r="I202" s="6"/>
    </row>
    <row r="203" spans="8:9" ht="15" customHeight="1" outlineLevel="1" x14ac:dyDescent="0.2">
      <c r="H203" s="6"/>
      <c r="I203" s="6"/>
    </row>
    <row r="204" spans="8:9" ht="15" customHeight="1" outlineLevel="1" x14ac:dyDescent="0.2">
      <c r="H204" s="6"/>
      <c r="I204" s="6"/>
    </row>
    <row r="205" spans="8:9" ht="15" customHeight="1" outlineLevel="1" x14ac:dyDescent="0.2">
      <c r="H205" s="6"/>
      <c r="I205" s="6"/>
    </row>
    <row r="206" spans="8:9" ht="15" customHeight="1" outlineLevel="1" x14ac:dyDescent="0.2">
      <c r="H206" s="6"/>
      <c r="I206" s="6"/>
    </row>
    <row r="207" spans="8:9" ht="15" customHeight="1" outlineLevel="1" x14ac:dyDescent="0.2">
      <c r="H207" s="6"/>
      <c r="I207" s="6"/>
    </row>
    <row r="208" spans="8:9" ht="15" customHeight="1" outlineLevel="1" x14ac:dyDescent="0.2">
      <c r="H208" s="6"/>
      <c r="I208" s="6"/>
    </row>
    <row r="209" spans="8:9" ht="15" customHeight="1" outlineLevel="1" x14ac:dyDescent="0.2">
      <c r="H209" s="6"/>
      <c r="I209" s="6"/>
    </row>
    <row r="210" spans="8:9" ht="15" customHeight="1" outlineLevel="1" x14ac:dyDescent="0.2">
      <c r="H210" s="6"/>
      <c r="I210" s="6"/>
    </row>
    <row r="211" spans="8:9" ht="15" customHeight="1" outlineLevel="1" x14ac:dyDescent="0.2">
      <c r="H211" s="6"/>
      <c r="I211" s="6"/>
    </row>
    <row r="212" spans="8:9" ht="15" customHeight="1" outlineLevel="1" x14ac:dyDescent="0.2">
      <c r="H212" s="6"/>
      <c r="I212" s="6"/>
    </row>
    <row r="213" spans="8:9" ht="15" customHeight="1" outlineLevel="1" x14ac:dyDescent="0.2">
      <c r="H213" s="6"/>
      <c r="I213" s="6"/>
    </row>
    <row r="214" spans="8:9" ht="15" customHeight="1" outlineLevel="1" x14ac:dyDescent="0.2">
      <c r="H214" s="6"/>
      <c r="I214" s="6"/>
    </row>
    <row r="215" spans="8:9" ht="15" customHeight="1" outlineLevel="1" x14ac:dyDescent="0.2">
      <c r="H215" s="6"/>
      <c r="I215" s="6"/>
    </row>
    <row r="216" spans="8:9" ht="15" customHeight="1" outlineLevel="1" x14ac:dyDescent="0.2">
      <c r="H216" s="6"/>
      <c r="I216" s="6"/>
    </row>
    <row r="217" spans="8:9" ht="15" customHeight="1" outlineLevel="1" x14ac:dyDescent="0.2">
      <c r="H217" s="6"/>
      <c r="I217" s="6"/>
    </row>
    <row r="218" spans="8:9" ht="15" customHeight="1" outlineLevel="1" x14ac:dyDescent="0.2">
      <c r="H218" s="6"/>
      <c r="I218" s="6"/>
    </row>
    <row r="219" spans="8:9" ht="15" customHeight="1" outlineLevel="1" x14ac:dyDescent="0.2">
      <c r="H219" s="6"/>
      <c r="I219" s="6"/>
    </row>
    <row r="220" spans="8:9" ht="15" customHeight="1" outlineLevel="1" x14ac:dyDescent="0.2">
      <c r="H220" s="6"/>
      <c r="I220" s="6"/>
    </row>
    <row r="221" spans="8:9" ht="15" customHeight="1" outlineLevel="1" x14ac:dyDescent="0.2">
      <c r="H221" s="6"/>
      <c r="I221" s="6"/>
    </row>
    <row r="222" spans="8:9" ht="15" customHeight="1" outlineLevel="1" x14ac:dyDescent="0.2">
      <c r="H222" s="6"/>
      <c r="I222" s="6"/>
    </row>
    <row r="223" spans="8:9" ht="15" customHeight="1" outlineLevel="1" x14ac:dyDescent="0.2">
      <c r="H223" s="6"/>
      <c r="I223" s="6"/>
    </row>
    <row r="224" spans="8:9" ht="15" customHeight="1" outlineLevel="1" x14ac:dyDescent="0.2">
      <c r="H224" s="6"/>
      <c r="I224" s="6"/>
    </row>
    <row r="225" spans="8:9" ht="15" customHeight="1" outlineLevel="1" x14ac:dyDescent="0.2">
      <c r="H225" s="6"/>
      <c r="I225" s="6"/>
    </row>
    <row r="226" spans="8:9" ht="15" customHeight="1" outlineLevel="1" x14ac:dyDescent="0.2">
      <c r="H226" s="6"/>
      <c r="I226" s="6"/>
    </row>
    <row r="227" spans="8:9" ht="15" customHeight="1" outlineLevel="1" x14ac:dyDescent="0.2">
      <c r="H227" s="6"/>
      <c r="I227" s="6"/>
    </row>
    <row r="228" spans="8:9" ht="15" customHeight="1" outlineLevel="1" x14ac:dyDescent="0.2">
      <c r="H228" s="6"/>
      <c r="I228" s="6"/>
    </row>
    <row r="229" spans="8:9" ht="15" customHeight="1" outlineLevel="1" x14ac:dyDescent="0.2">
      <c r="H229" s="6"/>
      <c r="I229" s="6"/>
    </row>
    <row r="230" spans="8:9" ht="15" customHeight="1" outlineLevel="1" x14ac:dyDescent="0.2">
      <c r="H230" s="6"/>
      <c r="I230" s="6"/>
    </row>
    <row r="231" spans="8:9" ht="15" customHeight="1" outlineLevel="1" x14ac:dyDescent="0.2">
      <c r="H231" s="6"/>
      <c r="I231" s="6"/>
    </row>
    <row r="232" spans="8:9" ht="15" customHeight="1" outlineLevel="1" x14ac:dyDescent="0.2">
      <c r="H232" s="6"/>
      <c r="I232" s="6"/>
    </row>
    <row r="233" spans="8:9" ht="15" customHeight="1" outlineLevel="1" x14ac:dyDescent="0.2">
      <c r="H233" s="6"/>
      <c r="I233" s="6"/>
    </row>
    <row r="234" spans="8:9" ht="15" customHeight="1" outlineLevel="1" x14ac:dyDescent="0.2">
      <c r="H234" s="6"/>
      <c r="I234" s="6"/>
    </row>
    <row r="235" spans="8:9" ht="15" customHeight="1" outlineLevel="1" x14ac:dyDescent="0.2">
      <c r="H235" s="6"/>
      <c r="I235" s="6"/>
    </row>
    <row r="236" spans="8:9" ht="15" customHeight="1" outlineLevel="1" x14ac:dyDescent="0.2">
      <c r="H236" s="6"/>
      <c r="I236" s="6"/>
    </row>
    <row r="237" spans="8:9" ht="15" customHeight="1" outlineLevel="1" x14ac:dyDescent="0.2">
      <c r="H237" s="6"/>
      <c r="I237" s="6"/>
    </row>
    <row r="238" spans="8:9" ht="15" customHeight="1" outlineLevel="1" x14ac:dyDescent="0.2">
      <c r="H238" s="6"/>
      <c r="I238" s="6"/>
    </row>
    <row r="239" spans="8:9" ht="15" customHeight="1" outlineLevel="1" x14ac:dyDescent="0.2">
      <c r="H239" s="6"/>
      <c r="I239" s="6"/>
    </row>
    <row r="240" spans="8:9" ht="15" customHeight="1" outlineLevel="1" x14ac:dyDescent="0.2">
      <c r="H240" s="6"/>
      <c r="I240" s="6"/>
    </row>
    <row r="241" spans="8:9" ht="15" customHeight="1" outlineLevel="1" x14ac:dyDescent="0.2">
      <c r="H241" s="6"/>
      <c r="I241" s="6"/>
    </row>
    <row r="242" spans="8:9" ht="15" customHeight="1" outlineLevel="1" x14ac:dyDescent="0.2">
      <c r="H242" s="6"/>
      <c r="I242" s="6"/>
    </row>
    <row r="243" spans="8:9" ht="15" customHeight="1" outlineLevel="1" x14ac:dyDescent="0.2">
      <c r="H243" s="6"/>
      <c r="I243" s="6"/>
    </row>
    <row r="244" spans="8:9" ht="15" customHeight="1" outlineLevel="1" x14ac:dyDescent="0.2">
      <c r="H244" s="6"/>
      <c r="I244" s="6"/>
    </row>
    <row r="245" spans="8:9" ht="15" customHeight="1" outlineLevel="1" x14ac:dyDescent="0.2">
      <c r="H245" s="6"/>
      <c r="I245" s="6"/>
    </row>
    <row r="246" spans="8:9" ht="15" customHeight="1" outlineLevel="1" x14ac:dyDescent="0.2">
      <c r="H246" s="6"/>
      <c r="I246" s="6"/>
    </row>
    <row r="247" spans="8:9" ht="15" customHeight="1" outlineLevel="1" x14ac:dyDescent="0.2">
      <c r="H247" s="6"/>
      <c r="I247" s="6"/>
    </row>
    <row r="248" spans="8:9" ht="15" customHeight="1" outlineLevel="1" x14ac:dyDescent="0.2">
      <c r="H248" s="6"/>
      <c r="I248" s="6"/>
    </row>
    <row r="249" spans="8:9" ht="15" customHeight="1" outlineLevel="1" x14ac:dyDescent="0.2">
      <c r="H249" s="6"/>
      <c r="I249" s="6"/>
    </row>
    <row r="250" spans="8:9" ht="15" customHeight="1" outlineLevel="1" x14ac:dyDescent="0.2">
      <c r="H250" s="6"/>
      <c r="I250" s="6"/>
    </row>
    <row r="251" spans="8:9" ht="15" customHeight="1" outlineLevel="1" x14ac:dyDescent="0.2">
      <c r="H251" s="6"/>
      <c r="I251" s="6"/>
    </row>
    <row r="252" spans="8:9" ht="15" customHeight="1" outlineLevel="1" x14ac:dyDescent="0.2">
      <c r="H252" s="6"/>
      <c r="I252" s="6"/>
    </row>
    <row r="253" spans="8:9" ht="15" customHeight="1" outlineLevel="1" x14ac:dyDescent="0.2">
      <c r="H253" s="6"/>
      <c r="I253" s="6"/>
    </row>
    <row r="254" spans="8:9" ht="15" customHeight="1" outlineLevel="1" x14ac:dyDescent="0.2">
      <c r="H254" s="6"/>
      <c r="I254" s="6"/>
    </row>
    <row r="255" spans="8:9" ht="15" customHeight="1" outlineLevel="1" x14ac:dyDescent="0.2">
      <c r="H255" s="6"/>
      <c r="I255" s="6"/>
    </row>
    <row r="256" spans="8:9" ht="15" customHeight="1" outlineLevel="1" x14ac:dyDescent="0.2">
      <c r="H256" s="6"/>
      <c r="I256" s="6"/>
    </row>
    <row r="257" spans="8:9" ht="15" customHeight="1" outlineLevel="1" x14ac:dyDescent="0.2">
      <c r="H257" s="6"/>
      <c r="I257" s="6"/>
    </row>
    <row r="258" spans="8:9" ht="15" customHeight="1" outlineLevel="1" x14ac:dyDescent="0.2">
      <c r="H258" s="6"/>
      <c r="I258" s="6"/>
    </row>
    <row r="259" spans="8:9" ht="15" customHeight="1" outlineLevel="1" x14ac:dyDescent="0.2">
      <c r="H259" s="6"/>
      <c r="I259" s="6"/>
    </row>
    <row r="260" spans="8:9" ht="15" customHeight="1" outlineLevel="1" x14ac:dyDescent="0.2">
      <c r="H260" s="6"/>
      <c r="I260" s="6"/>
    </row>
    <row r="261" spans="8:9" ht="15" customHeight="1" outlineLevel="1" x14ac:dyDescent="0.2">
      <c r="H261" s="6"/>
      <c r="I261" s="6"/>
    </row>
    <row r="262" spans="8:9" ht="15" customHeight="1" outlineLevel="1" x14ac:dyDescent="0.2">
      <c r="H262" s="6"/>
      <c r="I262" s="6"/>
    </row>
    <row r="263" spans="8:9" ht="15" customHeight="1" outlineLevel="1" x14ac:dyDescent="0.2">
      <c r="H263" s="6"/>
      <c r="I263" s="6"/>
    </row>
    <row r="264" spans="8:9" ht="15" customHeight="1" outlineLevel="1" x14ac:dyDescent="0.2">
      <c r="H264" s="6"/>
      <c r="I264" s="6"/>
    </row>
    <row r="265" spans="8:9" ht="15" customHeight="1" outlineLevel="1" x14ac:dyDescent="0.2">
      <c r="H265" s="6"/>
      <c r="I265" s="6"/>
    </row>
    <row r="266" spans="8:9" ht="15" customHeight="1" outlineLevel="1" x14ac:dyDescent="0.2">
      <c r="H266" s="6"/>
      <c r="I266" s="6"/>
    </row>
    <row r="267" spans="8:9" ht="15" customHeight="1" outlineLevel="1" x14ac:dyDescent="0.2">
      <c r="H267" s="6"/>
      <c r="I267" s="6"/>
    </row>
    <row r="268" spans="8:9" ht="15" customHeight="1" outlineLevel="1" x14ac:dyDescent="0.2">
      <c r="H268" s="6"/>
      <c r="I268" s="6"/>
    </row>
    <row r="269" spans="8:9" ht="15" customHeight="1" outlineLevel="1" x14ac:dyDescent="0.2">
      <c r="H269" s="6"/>
      <c r="I269" s="6"/>
    </row>
    <row r="270" spans="8:9" ht="15" customHeight="1" outlineLevel="1" x14ac:dyDescent="0.2">
      <c r="H270" s="6"/>
      <c r="I270" s="6"/>
    </row>
    <row r="271" spans="8:9" ht="15" customHeight="1" outlineLevel="1" x14ac:dyDescent="0.2">
      <c r="H271" s="6"/>
      <c r="I271" s="6"/>
    </row>
    <row r="272" spans="8:9" ht="15" customHeight="1" outlineLevel="1" x14ac:dyDescent="0.2">
      <c r="H272" s="6"/>
      <c r="I272" s="6"/>
    </row>
    <row r="273" spans="8:9" ht="15" customHeight="1" outlineLevel="1" x14ac:dyDescent="0.2">
      <c r="H273" s="6"/>
      <c r="I273" s="6"/>
    </row>
    <row r="274" spans="8:9" ht="15" customHeight="1" outlineLevel="1" x14ac:dyDescent="0.2">
      <c r="H274" s="6"/>
      <c r="I274" s="6"/>
    </row>
    <row r="275" spans="8:9" ht="15" customHeight="1" outlineLevel="1" x14ac:dyDescent="0.2">
      <c r="H275" s="6"/>
      <c r="I275" s="6"/>
    </row>
    <row r="276" spans="8:9" ht="15" customHeight="1" outlineLevel="1" x14ac:dyDescent="0.2">
      <c r="H276" s="6"/>
      <c r="I276" s="6"/>
    </row>
    <row r="277" spans="8:9" ht="15" customHeight="1" outlineLevel="1" x14ac:dyDescent="0.2">
      <c r="H277" s="6"/>
      <c r="I277" s="6"/>
    </row>
    <row r="278" spans="8:9" ht="15" customHeight="1" outlineLevel="1" x14ac:dyDescent="0.2">
      <c r="H278" s="6"/>
      <c r="I278" s="6"/>
    </row>
    <row r="279" spans="8:9" ht="15" customHeight="1" outlineLevel="1" x14ac:dyDescent="0.2">
      <c r="H279" s="6"/>
      <c r="I279" s="6"/>
    </row>
    <row r="280" spans="8:9" ht="15" customHeight="1" outlineLevel="1" x14ac:dyDescent="0.2">
      <c r="H280" s="6"/>
      <c r="I280" s="6"/>
    </row>
    <row r="281" spans="8:9" ht="15" customHeight="1" outlineLevel="1" x14ac:dyDescent="0.2">
      <c r="H281" s="6"/>
      <c r="I281" s="6"/>
    </row>
    <row r="282" spans="8:9" ht="15" customHeight="1" outlineLevel="1" x14ac:dyDescent="0.2">
      <c r="H282" s="6"/>
      <c r="I282" s="6"/>
    </row>
    <row r="283" spans="8:9" ht="15" customHeight="1" outlineLevel="1" x14ac:dyDescent="0.2">
      <c r="H283" s="6"/>
      <c r="I283" s="6"/>
    </row>
    <row r="284" spans="8:9" ht="15" customHeight="1" outlineLevel="1" x14ac:dyDescent="0.2">
      <c r="H284" s="6"/>
      <c r="I284" s="6"/>
    </row>
    <row r="285" spans="8:9" ht="15" customHeight="1" outlineLevel="1" x14ac:dyDescent="0.2">
      <c r="H285" s="6"/>
      <c r="I285" s="6"/>
    </row>
    <row r="286" spans="8:9" ht="15" customHeight="1" outlineLevel="1" x14ac:dyDescent="0.2">
      <c r="H286" s="6"/>
      <c r="I286" s="6"/>
    </row>
    <row r="287" spans="8:9" ht="15" customHeight="1" outlineLevel="1" x14ac:dyDescent="0.2">
      <c r="H287" s="6"/>
      <c r="I287" s="6"/>
    </row>
    <row r="288" spans="8:9" ht="15" customHeight="1" outlineLevel="1" x14ac:dyDescent="0.2">
      <c r="H288" s="6"/>
      <c r="I288" s="6"/>
    </row>
    <row r="289" spans="8:9" ht="15" customHeight="1" outlineLevel="1" x14ac:dyDescent="0.2">
      <c r="H289" s="6"/>
      <c r="I289" s="6"/>
    </row>
    <row r="290" spans="8:9" ht="15" customHeight="1" outlineLevel="1" x14ac:dyDescent="0.2">
      <c r="H290" s="6"/>
      <c r="I290" s="6"/>
    </row>
    <row r="291" spans="8:9" ht="15" customHeight="1" outlineLevel="1" x14ac:dyDescent="0.2">
      <c r="H291" s="6"/>
      <c r="I291" s="6"/>
    </row>
    <row r="292" spans="8:9" ht="15" customHeight="1" outlineLevel="1" x14ac:dyDescent="0.2">
      <c r="H292" s="6"/>
      <c r="I292" s="6"/>
    </row>
    <row r="293" spans="8:9" ht="15" customHeight="1" outlineLevel="1" x14ac:dyDescent="0.2">
      <c r="H293" s="6"/>
      <c r="I293" s="6"/>
    </row>
    <row r="294" spans="8:9" ht="15" customHeight="1" outlineLevel="1" x14ac:dyDescent="0.2">
      <c r="H294" s="6"/>
      <c r="I294" s="6"/>
    </row>
    <row r="295" spans="8:9" ht="15" customHeight="1" outlineLevel="1" x14ac:dyDescent="0.2">
      <c r="H295" s="6"/>
      <c r="I295" s="6"/>
    </row>
    <row r="296" spans="8:9" ht="15" customHeight="1" outlineLevel="1" x14ac:dyDescent="0.2">
      <c r="H296" s="6"/>
      <c r="I296" s="6"/>
    </row>
    <row r="297" spans="8:9" ht="15" customHeight="1" outlineLevel="1" x14ac:dyDescent="0.2">
      <c r="H297" s="6"/>
      <c r="I297" s="6"/>
    </row>
    <row r="298" spans="8:9" ht="15" customHeight="1" outlineLevel="1" x14ac:dyDescent="0.2">
      <c r="H298" s="6"/>
      <c r="I298" s="6"/>
    </row>
    <row r="299" spans="8:9" ht="15" customHeight="1" outlineLevel="1" x14ac:dyDescent="0.2">
      <c r="H299" s="6"/>
      <c r="I299" s="6"/>
    </row>
    <row r="300" spans="8:9" ht="15" customHeight="1" outlineLevel="1" x14ac:dyDescent="0.2">
      <c r="H300" s="6"/>
      <c r="I300" s="6"/>
    </row>
    <row r="301" spans="8:9" ht="15" customHeight="1" outlineLevel="1" x14ac:dyDescent="0.2">
      <c r="H301" s="6"/>
      <c r="I301" s="6"/>
    </row>
    <row r="302" spans="8:9" ht="15" customHeight="1" outlineLevel="1" x14ac:dyDescent="0.2">
      <c r="H302" s="6"/>
      <c r="I302" s="6"/>
    </row>
    <row r="303" spans="8:9" ht="15" customHeight="1" outlineLevel="1" x14ac:dyDescent="0.2">
      <c r="H303" s="6"/>
      <c r="I303" s="6"/>
    </row>
    <row r="304" spans="8:9" ht="15" customHeight="1" outlineLevel="1" x14ac:dyDescent="0.2">
      <c r="H304" s="6"/>
      <c r="I304" s="6"/>
    </row>
    <row r="305" spans="8:9" ht="15" customHeight="1" outlineLevel="1" x14ac:dyDescent="0.2">
      <c r="H305" s="6"/>
      <c r="I305" s="6"/>
    </row>
    <row r="306" spans="8:9" ht="15" customHeight="1" outlineLevel="1" x14ac:dyDescent="0.2">
      <c r="H306" s="6"/>
      <c r="I306" s="6"/>
    </row>
    <row r="307" spans="8:9" ht="15" customHeight="1" outlineLevel="1" x14ac:dyDescent="0.2">
      <c r="H307" s="6"/>
      <c r="I307" s="6"/>
    </row>
    <row r="308" spans="8:9" ht="15" customHeight="1" outlineLevel="1" x14ac:dyDescent="0.2">
      <c r="H308" s="6"/>
      <c r="I308" s="6"/>
    </row>
    <row r="309" spans="8:9" ht="15" customHeight="1" outlineLevel="1" x14ac:dyDescent="0.2">
      <c r="H309" s="6"/>
      <c r="I309" s="6"/>
    </row>
    <row r="310" spans="8:9" ht="15" customHeight="1" outlineLevel="1" x14ac:dyDescent="0.2">
      <c r="H310" s="6"/>
      <c r="I310" s="6"/>
    </row>
    <row r="311" spans="8:9" ht="15" customHeight="1" outlineLevel="1" x14ac:dyDescent="0.2">
      <c r="H311" s="6"/>
      <c r="I311" s="6"/>
    </row>
    <row r="312" spans="8:9" ht="15" customHeight="1" outlineLevel="1" x14ac:dyDescent="0.2">
      <c r="H312" s="6"/>
      <c r="I312" s="6"/>
    </row>
    <row r="313" spans="8:9" ht="15" customHeight="1" x14ac:dyDescent="0.2">
      <c r="H313" s="6"/>
      <c r="I313" s="6"/>
    </row>
    <row r="314" spans="8:9" ht="15" customHeight="1" x14ac:dyDescent="0.2">
      <c r="H314" s="6"/>
      <c r="I314" s="6"/>
    </row>
    <row r="315" spans="8:9" ht="15" customHeight="1" x14ac:dyDescent="0.2">
      <c r="H315" s="6"/>
      <c r="I315" s="6"/>
    </row>
    <row r="316" spans="8:9" ht="15" customHeight="1" x14ac:dyDescent="0.2">
      <c r="H316" s="6"/>
      <c r="I316" s="6"/>
    </row>
    <row r="317" spans="8:9" ht="15" customHeight="1" x14ac:dyDescent="0.2">
      <c r="H317" s="6"/>
      <c r="I317" s="6"/>
    </row>
    <row r="318" spans="8:9" ht="15" customHeight="1" x14ac:dyDescent="0.2">
      <c r="H318" s="6"/>
      <c r="I318" s="6"/>
    </row>
    <row r="319" spans="8:9" ht="15" customHeight="1" x14ac:dyDescent="0.2">
      <c r="H319" s="6"/>
      <c r="I319" s="6"/>
    </row>
    <row r="320" spans="8:9" ht="15" customHeight="1" x14ac:dyDescent="0.2">
      <c r="H320" s="6"/>
      <c r="I320" s="6"/>
    </row>
    <row r="321" spans="8:9" ht="15" customHeight="1" x14ac:dyDescent="0.2">
      <c r="H321" s="6"/>
      <c r="I321" s="6"/>
    </row>
    <row r="322" spans="8:9" ht="15" customHeight="1" x14ac:dyDescent="0.2">
      <c r="H322" s="6"/>
      <c r="I322" s="6"/>
    </row>
    <row r="323" spans="8:9" ht="15" customHeight="1" x14ac:dyDescent="0.2">
      <c r="H323" s="6"/>
      <c r="I323" s="6"/>
    </row>
    <row r="324" spans="8:9" ht="15" customHeight="1" x14ac:dyDescent="0.2">
      <c r="H324" s="6"/>
      <c r="I324" s="6"/>
    </row>
    <row r="325" spans="8:9" ht="15" customHeight="1" x14ac:dyDescent="0.2">
      <c r="H325" s="6"/>
      <c r="I325" s="6"/>
    </row>
    <row r="326" spans="8:9" ht="15" customHeight="1" x14ac:dyDescent="0.2">
      <c r="H326" s="6"/>
      <c r="I326" s="6"/>
    </row>
    <row r="327" spans="8:9" ht="15" customHeight="1" x14ac:dyDescent="0.2">
      <c r="H327" s="6"/>
      <c r="I327" s="6"/>
    </row>
    <row r="328" spans="8:9" ht="15" customHeight="1" x14ac:dyDescent="0.2">
      <c r="H328" s="6"/>
      <c r="I328" s="6"/>
    </row>
    <row r="329" spans="8:9" ht="15" customHeight="1" x14ac:dyDescent="0.2">
      <c r="H329" s="6"/>
      <c r="I329" s="6"/>
    </row>
    <row r="330" spans="8:9" ht="15" customHeight="1" x14ac:dyDescent="0.2">
      <c r="H330" s="6"/>
      <c r="I330" s="6"/>
    </row>
    <row r="331" spans="8:9" ht="15" customHeight="1" x14ac:dyDescent="0.2">
      <c r="H331" s="6"/>
      <c r="I331" s="6"/>
    </row>
    <row r="332" spans="8:9" ht="15" customHeight="1" x14ac:dyDescent="0.2">
      <c r="H332" s="6"/>
      <c r="I332" s="6"/>
    </row>
    <row r="333" spans="8:9" ht="15" customHeight="1" x14ac:dyDescent="0.2">
      <c r="H333" s="6"/>
      <c r="I333" s="6"/>
    </row>
    <row r="334" spans="8:9" ht="15" customHeight="1" x14ac:dyDescent="0.2">
      <c r="H334" s="6"/>
      <c r="I334" s="6"/>
    </row>
    <row r="335" spans="8:9" ht="15" customHeight="1" x14ac:dyDescent="0.2">
      <c r="H335" s="6"/>
      <c r="I335" s="6"/>
    </row>
    <row r="336" spans="8:9" ht="15" customHeight="1" x14ac:dyDescent="0.2">
      <c r="H336" s="6"/>
      <c r="I336" s="6"/>
    </row>
    <row r="337" spans="8:9" ht="15" customHeight="1" x14ac:dyDescent="0.2">
      <c r="H337" s="6"/>
      <c r="I337" s="6"/>
    </row>
    <row r="338" spans="8:9" ht="15" customHeight="1" x14ac:dyDescent="0.2">
      <c r="H338" s="6"/>
      <c r="I338" s="6"/>
    </row>
    <row r="339" spans="8:9" ht="15" customHeight="1" x14ac:dyDescent="0.2">
      <c r="H339" s="6"/>
      <c r="I339" s="6"/>
    </row>
    <row r="340" spans="8:9" ht="15" customHeight="1" x14ac:dyDescent="0.2">
      <c r="H340" s="6"/>
      <c r="I340" s="6"/>
    </row>
    <row r="341" spans="8:9" ht="15" customHeight="1" x14ac:dyDescent="0.2">
      <c r="H341" s="6"/>
      <c r="I341" s="6"/>
    </row>
    <row r="342" spans="8:9" ht="15" customHeight="1" x14ac:dyDescent="0.2">
      <c r="H342" s="6"/>
      <c r="I342" s="6"/>
    </row>
    <row r="343" spans="8:9" ht="15" customHeight="1" x14ac:dyDescent="0.2">
      <c r="H343" s="6"/>
      <c r="I343" s="6"/>
    </row>
    <row r="344" spans="8:9" ht="15" customHeight="1" x14ac:dyDescent="0.2">
      <c r="H344" s="6"/>
      <c r="I344" s="6"/>
    </row>
    <row r="345" spans="8:9" ht="15" customHeight="1" x14ac:dyDescent="0.2">
      <c r="H345" s="6"/>
      <c r="I345" s="6"/>
    </row>
    <row r="346" spans="8:9" ht="15" customHeight="1" x14ac:dyDescent="0.2">
      <c r="H346" s="6"/>
      <c r="I346" s="6"/>
    </row>
    <row r="347" spans="8:9" ht="15" customHeight="1" x14ac:dyDescent="0.2">
      <c r="H347" s="6"/>
      <c r="I347" s="6"/>
    </row>
    <row r="348" spans="8:9" ht="15" customHeight="1" x14ac:dyDescent="0.2">
      <c r="H348" s="6"/>
      <c r="I348" s="6"/>
    </row>
    <row r="349" spans="8:9" ht="15" customHeight="1" x14ac:dyDescent="0.2">
      <c r="H349" s="6"/>
      <c r="I349" s="6"/>
    </row>
    <row r="350" spans="8:9" ht="15" customHeight="1" x14ac:dyDescent="0.2">
      <c r="H350" s="6"/>
      <c r="I350" s="6"/>
    </row>
  </sheetData>
  <sheetProtection password="EFA7" sheet="1" objects="1" scenarios="1" selectLockedCells="1" selectUnlockedCells="1"/>
  <autoFilter ref="A1:J350"/>
  <phoneticPr fontId="0" type="noConversion"/>
  <conditionalFormatting sqref="B2:B79">
    <cfRule type="expression" dxfId="3" priority="2">
      <formula>COUNTIF(B$1:B2,B2)=1</formula>
    </cfRule>
  </conditionalFormatting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5"/>
  <sheetViews>
    <sheetView tabSelected="1" topLeftCell="A4" zoomScale="80" zoomScaleNormal="80" zoomScaleSheetLayoutView="85" zoomScalePageLayoutView="70" workbookViewId="0">
      <selection activeCell="H34" sqref="H34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9.85546875" style="43" customWidth="1"/>
    <col min="8" max="8" width="11.7109375" style="44" customWidth="1"/>
    <col min="9" max="9" width="32.5703125" style="45" customWidth="1"/>
    <col min="10" max="10" width="9.28515625" style="45" customWidth="1"/>
    <col min="11" max="11" width="12.85546875" style="46" customWidth="1"/>
    <col min="12" max="12" width="16.42578125" style="46" customWidth="1"/>
    <col min="13" max="13" width="14.140625" style="39" hidden="1" customWidth="1" outlineLevel="1"/>
    <col min="14" max="14" width="9.140625" style="39" collapsed="1"/>
    <col min="15" max="16384" width="9.140625" style="39"/>
  </cols>
  <sheetData>
    <row r="1" spans="1:13" ht="170.25" customHeight="1" outlineLevel="1" x14ac:dyDescent="0.2">
      <c r="A1" s="20"/>
      <c r="B1" s="20"/>
      <c r="C1" s="21"/>
      <c r="D1" s="22"/>
      <c r="E1" s="22"/>
      <c r="F1" s="11"/>
      <c r="G1" s="11"/>
      <c r="H1" s="12"/>
      <c r="I1" s="23"/>
      <c r="J1" s="23"/>
      <c r="K1" s="24"/>
      <c r="L1" s="24"/>
      <c r="M1" s="22"/>
    </row>
    <row r="2" spans="1:13" ht="103.5" customHeight="1" outlineLevel="1" x14ac:dyDescent="0.2">
      <c r="A2" s="104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8"/>
    </row>
    <row r="3" spans="1:13" s="50" customFormat="1" ht="51.75" customHeight="1" outlineLevel="1" x14ac:dyDescent="0.2">
      <c r="A3" s="107" t="s">
        <v>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9"/>
    </row>
    <row r="4" spans="1:13" ht="18" outlineLevel="1" x14ac:dyDescent="0.2">
      <c r="A4" s="37" t="s">
        <v>29</v>
      </c>
      <c r="B4" s="96"/>
      <c r="C4" s="96"/>
      <c r="D4" s="96"/>
      <c r="E4" s="96"/>
      <c r="F4" s="96"/>
      <c r="G4" s="96"/>
      <c r="H4" s="96"/>
      <c r="I4" s="13" t="s">
        <v>14</v>
      </c>
      <c r="J4" s="106"/>
      <c r="K4" s="106"/>
      <c r="L4" s="106"/>
      <c r="M4" s="25"/>
    </row>
    <row r="5" spans="1:13" ht="18" outlineLevel="1" x14ac:dyDescent="0.2">
      <c r="A5" s="13" t="s">
        <v>11</v>
      </c>
      <c r="B5" s="96"/>
      <c r="C5" s="96"/>
      <c r="D5" s="96"/>
      <c r="E5" s="96"/>
      <c r="F5" s="96"/>
      <c r="G5" s="96"/>
      <c r="H5" s="96"/>
      <c r="I5" s="13" t="s">
        <v>17</v>
      </c>
      <c r="J5" s="106"/>
      <c r="K5" s="106"/>
      <c r="L5" s="106"/>
      <c r="M5" s="22"/>
    </row>
    <row r="6" spans="1:13" ht="27.75" customHeight="1" outlineLevel="1" x14ac:dyDescent="0.2">
      <c r="A6" s="26" t="s">
        <v>20</v>
      </c>
      <c r="B6" s="96"/>
      <c r="C6" s="96"/>
      <c r="D6" s="96"/>
      <c r="E6" s="96"/>
      <c r="F6" s="96"/>
      <c r="G6" s="96"/>
      <c r="H6" s="96"/>
      <c r="I6" s="13" t="s">
        <v>13</v>
      </c>
      <c r="J6" s="94"/>
      <c r="K6" s="94"/>
      <c r="L6" s="94"/>
      <c r="M6" s="22"/>
    </row>
    <row r="7" spans="1:13" ht="18" outlineLevel="1" x14ac:dyDescent="0.2">
      <c r="A7" s="26" t="s">
        <v>10</v>
      </c>
      <c r="B7" s="79"/>
      <c r="C7" s="80"/>
      <c r="D7" s="55"/>
      <c r="E7" s="54"/>
      <c r="F7" s="97"/>
      <c r="G7" s="98"/>
      <c r="H7" s="99"/>
      <c r="I7" s="78" t="s">
        <v>62</v>
      </c>
      <c r="J7" s="95" t="b">
        <v>0</v>
      </c>
      <c r="K7" s="95"/>
      <c r="L7" s="95"/>
      <c r="M7" s="22"/>
    </row>
    <row r="8" spans="1:13" ht="18.75" customHeight="1" outlineLevel="1" x14ac:dyDescent="0.2">
      <c r="A8" s="26" t="s">
        <v>24</v>
      </c>
      <c r="B8" s="52"/>
      <c r="C8" s="53"/>
      <c r="D8" s="56"/>
      <c r="E8" s="58"/>
      <c r="F8" s="58"/>
      <c r="G8" s="58"/>
      <c r="H8" s="59"/>
      <c r="I8" s="78"/>
      <c r="J8" s="95"/>
      <c r="K8" s="95"/>
      <c r="L8" s="95"/>
      <c r="M8" s="22"/>
    </row>
    <row r="9" spans="1:13" ht="18.75" customHeight="1" outlineLevel="1" x14ac:dyDescent="0.2">
      <c r="A9" s="13" t="s">
        <v>19</v>
      </c>
      <c r="B9" s="100"/>
      <c r="C9" s="101"/>
      <c r="D9" s="57"/>
      <c r="E9" s="58"/>
      <c r="F9" s="58"/>
      <c r="G9" s="58"/>
      <c r="H9" s="59"/>
      <c r="I9" s="78"/>
      <c r="J9" s="95"/>
      <c r="K9" s="95"/>
      <c r="L9" s="95"/>
      <c r="M9" s="22"/>
    </row>
    <row r="10" spans="1:13" ht="18" customHeight="1" outlineLevel="1" x14ac:dyDescent="0.2">
      <c r="A10" s="13" t="s">
        <v>18</v>
      </c>
      <c r="B10" s="79"/>
      <c r="C10" s="80"/>
      <c r="D10" s="57"/>
      <c r="E10" s="81"/>
      <c r="F10" s="81"/>
      <c r="G10" s="81"/>
      <c r="H10" s="82"/>
      <c r="I10" s="78" t="s">
        <v>22</v>
      </c>
      <c r="J10" s="102" t="b">
        <v>0</v>
      </c>
      <c r="K10" s="102"/>
      <c r="L10" s="102"/>
      <c r="M10" s="22"/>
    </row>
    <row r="11" spans="1:13" ht="26.25" customHeight="1" outlineLevel="1" x14ac:dyDescent="0.2">
      <c r="A11" s="13"/>
      <c r="B11" s="64"/>
      <c r="C11" s="63"/>
      <c r="D11" s="60"/>
      <c r="E11" s="84"/>
      <c r="F11" s="84"/>
      <c r="G11" s="84"/>
      <c r="H11" s="84"/>
      <c r="I11" s="78"/>
      <c r="J11" s="102" t="b">
        <v>1</v>
      </c>
      <c r="K11" s="102"/>
      <c r="L11" s="102"/>
      <c r="M11" s="22"/>
    </row>
    <row r="12" spans="1:13" ht="24" customHeight="1" outlineLevel="1" x14ac:dyDescent="0.2">
      <c r="A12" s="13"/>
      <c r="B12" s="65" t="s">
        <v>60</v>
      </c>
      <c r="C12" s="62"/>
      <c r="D12" s="61"/>
      <c r="E12" s="84"/>
      <c r="F12" s="84"/>
      <c r="G12" s="84"/>
      <c r="H12" s="84"/>
      <c r="I12" s="103" t="s">
        <v>12</v>
      </c>
      <c r="J12" s="93"/>
      <c r="K12" s="93"/>
      <c r="L12" s="93"/>
      <c r="M12" s="22"/>
    </row>
    <row r="13" spans="1:13" ht="15.75" customHeight="1" outlineLevel="1" x14ac:dyDescent="0.2">
      <c r="A13" s="36" t="s">
        <v>30</v>
      </c>
      <c r="B13" s="79"/>
      <c r="C13" s="79"/>
      <c r="D13" s="79"/>
      <c r="E13" s="79"/>
      <c r="F13" s="79"/>
      <c r="G13" s="79"/>
      <c r="H13" s="79"/>
      <c r="I13" s="103"/>
      <c r="J13" s="93"/>
      <c r="K13" s="93"/>
      <c r="L13" s="93"/>
      <c r="M13" s="22"/>
    </row>
    <row r="14" spans="1:13" ht="18" outlineLevel="1" x14ac:dyDescent="0.2">
      <c r="A14" s="13" t="s">
        <v>11</v>
      </c>
      <c r="B14" s="79"/>
      <c r="C14" s="79"/>
      <c r="D14" s="79"/>
      <c r="E14" s="79"/>
      <c r="F14" s="79"/>
      <c r="G14" s="79"/>
      <c r="H14" s="79"/>
      <c r="I14" s="103"/>
      <c r="J14" s="93"/>
      <c r="K14" s="93"/>
      <c r="L14" s="93"/>
      <c r="M14" s="25"/>
    </row>
    <row r="15" spans="1:13" ht="31.5" customHeight="1" outlineLevel="1" x14ac:dyDescent="0.2">
      <c r="A15" s="26" t="s">
        <v>21</v>
      </c>
      <c r="B15" s="79"/>
      <c r="C15" s="79"/>
      <c r="D15" s="79"/>
      <c r="E15" s="79"/>
      <c r="F15" s="79"/>
      <c r="G15" s="79"/>
      <c r="H15" s="79"/>
      <c r="I15" s="103"/>
      <c r="J15" s="93"/>
      <c r="K15" s="93"/>
      <c r="L15" s="93"/>
      <c r="M15" s="25"/>
    </row>
    <row r="16" spans="1:13" ht="19.5" customHeight="1" outlineLevel="1" x14ac:dyDescent="0.2">
      <c r="A16" s="26" t="s">
        <v>10</v>
      </c>
      <c r="B16" s="79"/>
      <c r="C16" s="79"/>
      <c r="D16" s="55"/>
      <c r="E16" s="54"/>
      <c r="F16" s="83"/>
      <c r="G16" s="83"/>
      <c r="H16" s="83"/>
      <c r="I16" s="103"/>
      <c r="J16" s="93"/>
      <c r="K16" s="93"/>
      <c r="L16" s="93"/>
      <c r="M16" s="25"/>
    </row>
    <row r="17" spans="1:13" ht="19.5" customHeight="1" outlineLevel="1" x14ac:dyDescent="0.2">
      <c r="A17" s="26" t="s">
        <v>24</v>
      </c>
      <c r="B17" s="100"/>
      <c r="C17" s="101"/>
      <c r="D17" s="66"/>
      <c r="E17" s="58"/>
      <c r="F17" s="58"/>
      <c r="G17" s="58"/>
      <c r="H17" s="59"/>
      <c r="I17" s="103"/>
      <c r="J17" s="93"/>
      <c r="K17" s="93"/>
      <c r="L17" s="93"/>
      <c r="M17" s="25"/>
    </row>
    <row r="18" spans="1:13" ht="19.5" customHeight="1" outlineLevel="1" x14ac:dyDescent="0.2">
      <c r="A18" s="13" t="s">
        <v>19</v>
      </c>
      <c r="B18" s="79"/>
      <c r="C18" s="80"/>
      <c r="D18" s="57"/>
      <c r="E18" s="58"/>
      <c r="F18" s="58"/>
      <c r="G18" s="58"/>
      <c r="H18" s="59"/>
      <c r="I18" s="103"/>
      <c r="J18" s="93"/>
      <c r="K18" s="93"/>
      <c r="L18" s="93"/>
      <c r="M18" s="25"/>
    </row>
    <row r="19" spans="1:13" ht="18.75" customHeight="1" outlineLevel="1" x14ac:dyDescent="0.2">
      <c r="A19" s="13" t="s">
        <v>18</v>
      </c>
      <c r="B19" s="79"/>
      <c r="C19" s="80"/>
      <c r="D19" s="57"/>
      <c r="E19" s="81"/>
      <c r="F19" s="81"/>
      <c r="G19" s="81"/>
      <c r="H19" s="82"/>
      <c r="I19" s="103"/>
      <c r="J19" s="93"/>
      <c r="K19" s="93"/>
      <c r="L19" s="93"/>
      <c r="M19" s="25"/>
    </row>
    <row r="20" spans="1:13" ht="25.5" customHeight="1" outlineLevel="1" x14ac:dyDescent="0.2">
      <c r="A20" s="86" t="s">
        <v>101</v>
      </c>
      <c r="B20" s="87"/>
      <c r="C20" s="87"/>
      <c r="D20" s="87"/>
      <c r="E20" s="89" t="s">
        <v>59</v>
      </c>
      <c r="F20" s="89"/>
      <c r="G20" s="89"/>
      <c r="H20" s="89"/>
      <c r="I20" s="89"/>
      <c r="J20" s="89"/>
      <c r="K20" s="89"/>
      <c r="L20" s="89"/>
      <c r="M20" s="25"/>
    </row>
    <row r="21" spans="1:13" ht="18.75" customHeight="1" outlineLevel="1" x14ac:dyDescent="0.2">
      <c r="A21" s="87"/>
      <c r="B21" s="87"/>
      <c r="C21" s="87"/>
      <c r="D21" s="87"/>
      <c r="E21" s="89"/>
      <c r="F21" s="89"/>
      <c r="G21" s="89"/>
      <c r="H21" s="89"/>
      <c r="I21" s="89"/>
      <c r="J21" s="89"/>
      <c r="K21" s="89"/>
      <c r="L21" s="89"/>
      <c r="M21" s="27"/>
    </row>
    <row r="22" spans="1:13" ht="39.75" customHeight="1" outlineLevel="1" thickBot="1" x14ac:dyDescent="0.45">
      <c r="A22" s="88"/>
      <c r="B22" s="88"/>
      <c r="C22" s="88"/>
      <c r="D22" s="88"/>
      <c r="E22" s="85" t="str">
        <f>IF(COUNTIF(L25:L53135,"Call"),"Order Total:  "&amp;DOLLAR(SUMIFS(L25:L53135,L25:L53135,"&gt;0",L25:L53135,"&lt;100000000"))&amp;" + Unpriced Items","Order Total:  "&amp;DOLLAR(SUMIFS(L25:L53135,L25:L53135,"&gt;0",L25:L53135,"&lt;100000000")))</f>
        <v>Order Total:  $0.00</v>
      </c>
      <c r="F22" s="85"/>
      <c r="G22" s="85"/>
      <c r="H22" s="85"/>
      <c r="I22" s="85"/>
      <c r="J22" s="85"/>
      <c r="K22" s="85"/>
      <c r="L22" s="85"/>
      <c r="M22" s="22"/>
    </row>
    <row r="23" spans="1:13" ht="34.5" customHeight="1" outlineLevel="1" thickBot="1" x14ac:dyDescent="0.25">
      <c r="A23" s="90" t="s">
        <v>37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22"/>
    </row>
    <row r="24" spans="1:13" s="40" customFormat="1" ht="46.5" customHeight="1" x14ac:dyDescent="0.2">
      <c r="A24" s="77" t="s">
        <v>8</v>
      </c>
      <c r="B24" s="77"/>
      <c r="C24" s="14" t="s">
        <v>2</v>
      </c>
      <c r="D24" s="15" t="s">
        <v>15</v>
      </c>
      <c r="E24" s="16" t="s">
        <v>23</v>
      </c>
      <c r="F24" s="17" t="s">
        <v>16</v>
      </c>
      <c r="G24" s="17" t="s">
        <v>63</v>
      </c>
      <c r="H24" s="51" t="s">
        <v>0</v>
      </c>
      <c r="I24" s="35" t="s">
        <v>1</v>
      </c>
      <c r="J24" s="9" t="s">
        <v>26</v>
      </c>
      <c r="K24" s="10" t="s">
        <v>9</v>
      </c>
      <c r="L24" s="10" t="s">
        <v>25</v>
      </c>
      <c r="M24" s="34" t="s">
        <v>31</v>
      </c>
    </row>
    <row r="25" spans="1:13" ht="15.75" x14ac:dyDescent="0.2">
      <c r="A25" s="28" t="str">
        <f>IF(ISBLANK('ICC GRID'!A2),"---",'ICC GRID'!F2)</f>
        <v>Acer griseum</v>
      </c>
      <c r="B25" s="29"/>
      <c r="C25" s="30" t="str">
        <f>IF(ISBLANK('ICC GRID'!A2),"---",TRIM('ICC GRID'!A2))</f>
        <v>LP 1-2'</v>
      </c>
      <c r="D25" s="31">
        <f>IF(ISBLANK('ICC GRID'!A2),"---",'ICC GRID'!E2)</f>
        <v>10</v>
      </c>
      <c r="E25" s="18">
        <f>IF(ISBLANK('ICC GRID'!A2),"---",IF('ICC GRID'!D2=0,"",'ICC GRID'!D2))</f>
        <v>4.7</v>
      </c>
      <c r="F25" s="19">
        <f>IF(ISBLANK('ICC GRID'!A2),"---",IF('ICC GRID'!C2=0,"",'ICC GRID'!C2))</f>
        <v>20</v>
      </c>
      <c r="G25" s="67" t="str">
        <f>IF(ISBLANK('ICC GRID'!C2),"---",IF('ICC GRID'!G2=0,"",'ICC GRID'!G2))</f>
        <v/>
      </c>
      <c r="H25" s="47"/>
      <c r="I25" s="48"/>
      <c r="J25" s="32" t="str">
        <f t="shared" ref="J25" si="0">IF(H25="","",IF(ROUNDUP(H25/D25,0)*D25&lt;&gt;H25,ROUNDUP(H25/D25,0)*D25,H25))</f>
        <v/>
      </c>
      <c r="K25" s="33" t="str">
        <f>IF(ISBLANK('ICC GRID'!A2),"---",IF(H25="","",IF(H25&lt;'ICC GRID'!C2,M25,E25)))</f>
        <v/>
      </c>
      <c r="L25" s="33" t="str">
        <f t="shared" ref="L25" si="1">IF(ISBLANK(H25),"",J25*K25)</f>
        <v/>
      </c>
      <c r="M25" s="18">
        <f>IF(ISBLANK('ICC GRID'!A2),"---",IF('ICC GRID'!B2=0,"",'ICC GRID'!B2))</f>
        <v>9.4</v>
      </c>
    </row>
    <row r="26" spans="1:13" ht="15.75" x14ac:dyDescent="0.2">
      <c r="A26" s="28" t="str">
        <f>IF(ISBLANK('ICC GRID'!A3),"---",'ICC GRID'!F3)</f>
        <v>Acer palmatum</v>
      </c>
      <c r="B26" s="29"/>
      <c r="C26" s="30" t="str">
        <f>IF(ISBLANK('ICC GRID'!A3),"---",TRIM('ICC GRID'!A3))</f>
        <v>MP 1/8"</v>
      </c>
      <c r="D26" s="31">
        <f>IF(ISBLANK('ICC GRID'!A3),"---",'ICC GRID'!E3)</f>
        <v>50</v>
      </c>
      <c r="E26" s="18">
        <f>IF(ISBLANK('ICC GRID'!A3),"---",IF('ICC GRID'!D3=0,"",'ICC GRID'!D3))</f>
        <v>0.75</v>
      </c>
      <c r="F26" s="19">
        <f>IF(ISBLANK('ICC GRID'!A3),"---",IF('ICC GRID'!C3=0,"",'ICC GRID'!C3))</f>
        <v>100</v>
      </c>
      <c r="G26" s="67" t="str">
        <f>IF(ISBLANK('ICC GRID'!C3),"---",IF('ICC GRID'!G3=0,"",'ICC GRID'!G3))</f>
        <v/>
      </c>
      <c r="H26" s="47"/>
      <c r="I26" s="48"/>
      <c r="J26" s="32" t="str">
        <f t="shared" ref="J26:J75" si="2">IF(H26="","",IF(ROUNDUP(H26/D26,0)*D26&lt;&gt;H26,ROUNDUP(H26/D26,0)*D26,H26))</f>
        <v/>
      </c>
      <c r="K26" s="33" t="str">
        <f>IF(ISBLANK('ICC GRID'!A3),"---",IF(H26="","",IF(H26&lt;'ICC GRID'!C3,M26,E26)))</f>
        <v/>
      </c>
      <c r="L26" s="33" t="str">
        <f t="shared" ref="L26:L75" si="3">IF(ISBLANK(H26),"",J26*K26)</f>
        <v/>
      </c>
      <c r="M26" s="18">
        <f>IF(ISBLANK('ICC GRID'!A3),"---",IF('ICC GRID'!B3=0,"",'ICC GRID'!B3))</f>
        <v>1.5</v>
      </c>
    </row>
    <row r="27" spans="1:13" ht="15.75" x14ac:dyDescent="0.2">
      <c r="A27" s="28" t="str">
        <f>IF(ISBLANK('ICC GRID'!A4),"---",'ICC GRID'!F4)</f>
        <v>Acer palmatum</v>
      </c>
      <c r="B27" s="29"/>
      <c r="C27" s="30" t="str">
        <f>IF(ISBLANK('ICC GRID'!A4),"---",TRIM('ICC GRID'!A4))</f>
        <v>MP 3/16"</v>
      </c>
      <c r="D27" s="31">
        <f>IF(ISBLANK('ICC GRID'!A4),"---",'ICC GRID'!E4)</f>
        <v>50</v>
      </c>
      <c r="E27" s="18">
        <f>IF(ISBLANK('ICC GRID'!A4),"---",IF('ICC GRID'!D4=0,"",'ICC GRID'!D4))</f>
        <v>0.85</v>
      </c>
      <c r="F27" s="19">
        <f>IF(ISBLANK('ICC GRID'!A4),"---",IF('ICC GRID'!C4=0,"",'ICC GRID'!C4))</f>
        <v>100</v>
      </c>
      <c r="G27" s="67" t="str">
        <f>IF(ISBLANK('ICC GRID'!C4),"---",IF('ICC GRID'!G4=0,"",'ICC GRID'!G4))</f>
        <v/>
      </c>
      <c r="H27" s="47"/>
      <c r="I27" s="48"/>
      <c r="J27" s="32" t="str">
        <f t="shared" si="2"/>
        <v/>
      </c>
      <c r="K27" s="33" t="str">
        <f>IF(ISBLANK('ICC GRID'!A4),"---",IF(H27="","",IF(H27&lt;'ICC GRID'!C4,M27,E27)))</f>
        <v/>
      </c>
      <c r="L27" s="33" t="str">
        <f t="shared" si="3"/>
        <v/>
      </c>
      <c r="M27" s="18">
        <f>IF(ISBLANK('ICC GRID'!A4),"---",IF('ICC GRID'!B4=0,"",'ICC GRID'!B4))</f>
        <v>1.7</v>
      </c>
    </row>
    <row r="28" spans="1:13" ht="15.75" x14ac:dyDescent="0.2">
      <c r="A28" s="28" t="str">
        <f>IF(ISBLANK('ICC GRID'!A5),"---",'ICC GRID'!F5)</f>
        <v>Acer palmatum 'Bloodgood'</v>
      </c>
      <c r="B28" s="29"/>
      <c r="C28" s="30" t="str">
        <f>IF(ISBLANK('ICC GRID'!A5),"---",TRIM('ICC GRID'!A5))</f>
        <v>#3 3-4' LT BRCH</v>
      </c>
      <c r="D28" s="31">
        <f>IF(ISBLANK('ICC GRID'!A5),"---",'ICC GRID'!E5)</f>
        <v>5</v>
      </c>
      <c r="E28" s="18">
        <f>IF(ISBLANK('ICC GRID'!A5),"---",IF('ICC GRID'!D5=0,"",'ICC GRID'!D5))</f>
        <v>16.2</v>
      </c>
      <c r="F28" s="19">
        <f>IF(ISBLANK('ICC GRID'!A5),"---",IF('ICC GRID'!C5=0,"",'ICC GRID'!C5))</f>
        <v>10</v>
      </c>
      <c r="G28" s="67" t="str">
        <f>IF(ISBLANK('ICC GRID'!C5),"---",IF('ICC GRID'!G5=0,"",'ICC GRID'!G5))</f>
        <v/>
      </c>
      <c r="H28" s="47"/>
      <c r="I28" s="48"/>
      <c r="J28" s="32" t="str">
        <f t="shared" si="2"/>
        <v/>
      </c>
      <c r="K28" s="33" t="str">
        <f>IF(ISBLANK('ICC GRID'!A5),"---",IF(H28="","",IF(H28&lt;'ICC GRID'!C5,M28,E28)))</f>
        <v/>
      </c>
      <c r="L28" s="33" t="str">
        <f t="shared" si="3"/>
        <v/>
      </c>
      <c r="M28" s="18">
        <f>IF(ISBLANK('ICC GRID'!A5),"---",IF('ICC GRID'!B5=0,"",'ICC GRID'!B5))</f>
        <v>32.4</v>
      </c>
    </row>
    <row r="29" spans="1:13" ht="15.75" x14ac:dyDescent="0.2">
      <c r="A29" s="28" t="str">
        <f>IF(ISBLANK('ICC GRID'!A6),"---",'ICC GRID'!F6)</f>
        <v>Acer palmatum 'Inaba shidare'</v>
      </c>
      <c r="B29" s="29"/>
      <c r="C29" s="30" t="str">
        <f>IF(ISBLANK('ICC GRID'!A6),"---",TRIM('ICC GRID'!A6))</f>
        <v>#3 3-4' LT BRCH</v>
      </c>
      <c r="D29" s="31">
        <f>IF(ISBLANK('ICC GRID'!A6),"---",'ICC GRID'!E6)</f>
        <v>5</v>
      </c>
      <c r="E29" s="18">
        <f>IF(ISBLANK('ICC GRID'!A6),"---",IF('ICC GRID'!D6=0,"",'ICC GRID'!D6))</f>
        <v>15.05</v>
      </c>
      <c r="F29" s="19">
        <f>IF(ISBLANK('ICC GRID'!A6),"---",IF('ICC GRID'!C6=0,"",'ICC GRID'!C6))</f>
        <v>10</v>
      </c>
      <c r="G29" s="67" t="str">
        <f>IF(ISBLANK('ICC GRID'!C6),"---",IF('ICC GRID'!G6=0,"",'ICC GRID'!G6))</f>
        <v/>
      </c>
      <c r="H29" s="47"/>
      <c r="I29" s="48"/>
      <c r="J29" s="32" t="str">
        <f t="shared" si="2"/>
        <v/>
      </c>
      <c r="K29" s="33" t="str">
        <f>IF(ISBLANK('ICC GRID'!A6),"---",IF(H29="","",IF(H29&lt;'ICC GRID'!C6,M29,E29)))</f>
        <v/>
      </c>
      <c r="L29" s="33" t="str">
        <f t="shared" si="3"/>
        <v/>
      </c>
      <c r="M29" s="18">
        <f>IF(ISBLANK('ICC GRID'!A6),"---",IF('ICC GRID'!B6=0,"",'ICC GRID'!B6))</f>
        <v>30.1</v>
      </c>
    </row>
    <row r="30" spans="1:13" ht="15.75" x14ac:dyDescent="0.2">
      <c r="A30" s="28" t="str">
        <f>IF(ISBLANK('ICC GRID'!A7),"---",'ICC GRID'!F7)</f>
        <v>Acer palmatum 'Tamuke yama'</v>
      </c>
      <c r="B30" s="29"/>
      <c r="C30" s="30" t="str">
        <f>IF(ISBLANK('ICC GRID'!A7),"---",TRIM('ICC GRID'!A7))</f>
        <v>#3 3-4' LT BRCH</v>
      </c>
      <c r="D30" s="31">
        <f>IF(ISBLANK('ICC GRID'!A7),"---",'ICC GRID'!E7)</f>
        <v>5</v>
      </c>
      <c r="E30" s="18">
        <f>IF(ISBLANK('ICC GRID'!A7),"---",IF('ICC GRID'!D7=0,"",'ICC GRID'!D7))</f>
        <v>15.05</v>
      </c>
      <c r="F30" s="19">
        <f>IF(ISBLANK('ICC GRID'!A7),"---",IF('ICC GRID'!C7=0,"",'ICC GRID'!C7))</f>
        <v>10</v>
      </c>
      <c r="G30" s="67" t="str">
        <f>IF(ISBLANK('ICC GRID'!C7),"---",IF('ICC GRID'!G7=0,"",'ICC GRID'!G7))</f>
        <v/>
      </c>
      <c r="H30" s="47"/>
      <c r="I30" s="48"/>
      <c r="J30" s="32" t="str">
        <f t="shared" si="2"/>
        <v/>
      </c>
      <c r="K30" s="33" t="str">
        <f>IF(ISBLANK('ICC GRID'!A7),"---",IF(H30="","",IF(H30&lt;'ICC GRID'!C7,M30,E30)))</f>
        <v/>
      </c>
      <c r="L30" s="33" t="str">
        <f t="shared" si="3"/>
        <v/>
      </c>
      <c r="M30" s="18">
        <f>IF(ISBLANK('ICC GRID'!A7),"---",IF('ICC GRID'!B7=0,"",'ICC GRID'!B7))</f>
        <v>30.1</v>
      </c>
    </row>
    <row r="31" spans="1:13" ht="15.75" x14ac:dyDescent="0.2">
      <c r="A31" s="28" t="str">
        <f>IF(ISBLANK('ICC GRID'!A8),"---",'ICC GRID'!F8)</f>
        <v>Acer palmatum 'Tamuke yama'</v>
      </c>
      <c r="B31" s="29"/>
      <c r="C31" s="30" t="str">
        <f>IF(ISBLANK('ICC GRID'!A8),"---",TRIM('ICC GRID'!A8))</f>
        <v>#3 4-5' LT BRCH</v>
      </c>
      <c r="D31" s="31">
        <f>IF(ISBLANK('ICC GRID'!A8),"---",'ICC GRID'!E8)</f>
        <v>5</v>
      </c>
      <c r="E31" s="18">
        <f>IF(ISBLANK('ICC GRID'!A8),"---",IF('ICC GRID'!D8=0,"",'ICC GRID'!D8))</f>
        <v>16.850000000000001</v>
      </c>
      <c r="F31" s="19">
        <f>IF(ISBLANK('ICC GRID'!A8),"---",IF('ICC GRID'!C8=0,"",'ICC GRID'!C8))</f>
        <v>10</v>
      </c>
      <c r="G31" s="67" t="str">
        <f>IF(ISBLANK('ICC GRID'!C8),"---",IF('ICC GRID'!G8=0,"",'ICC GRID'!G8))</f>
        <v/>
      </c>
      <c r="H31" s="47"/>
      <c r="I31" s="48"/>
      <c r="J31" s="32" t="str">
        <f t="shared" si="2"/>
        <v/>
      </c>
      <c r="K31" s="33" t="str">
        <f>IF(ISBLANK('ICC GRID'!A8),"---",IF(H31="","",IF(H31&lt;'ICC GRID'!C8,M31,E31)))</f>
        <v/>
      </c>
      <c r="L31" s="33" t="str">
        <f t="shared" si="3"/>
        <v/>
      </c>
      <c r="M31" s="18">
        <f>IF(ISBLANK('ICC GRID'!A8),"---",IF('ICC GRID'!B8=0,"",'ICC GRID'!B8))</f>
        <v>31.9</v>
      </c>
    </row>
    <row r="32" spans="1:13" ht="15.75" x14ac:dyDescent="0.2">
      <c r="A32" s="28" t="str">
        <f>IF(ISBLANK('ICC GRID'!A9),"---",'ICC GRID'!F9)</f>
        <v>Acer rufinerve ex. 'Winter Gold'</v>
      </c>
      <c r="B32" s="29"/>
      <c r="C32" s="30" t="str">
        <f>IF(ISBLANK('ICC GRID'!A9),"---",TRIM('ICC GRID'!A9))</f>
        <v>#1 2-3'</v>
      </c>
      <c r="D32" s="31">
        <f>IF(ISBLANK('ICC GRID'!A9),"---",'ICC GRID'!E9)</f>
        <v>5</v>
      </c>
      <c r="E32" s="18">
        <f>IF(ISBLANK('ICC GRID'!A9),"---",IF('ICC GRID'!D9=0,"",'ICC GRID'!D9))</f>
        <v>7.85</v>
      </c>
      <c r="F32" s="19">
        <f>IF(ISBLANK('ICC GRID'!A9),"---",IF('ICC GRID'!C9=0,"",'ICC GRID'!C9))</f>
        <v>10</v>
      </c>
      <c r="G32" s="67" t="str">
        <f>IF(ISBLANK('ICC GRID'!C9),"---",IF('ICC GRID'!G9=0,"",'ICC GRID'!G9))</f>
        <v/>
      </c>
      <c r="H32" s="47"/>
      <c r="I32" s="48"/>
      <c r="J32" s="32" t="str">
        <f t="shared" si="2"/>
        <v/>
      </c>
      <c r="K32" s="33" t="str">
        <f>IF(ISBLANK('ICC GRID'!A9),"---",IF(H32="","",IF(H32&lt;'ICC GRID'!C9,M32,E32)))</f>
        <v/>
      </c>
      <c r="L32" s="33" t="str">
        <f t="shared" si="3"/>
        <v/>
      </c>
      <c r="M32" s="18">
        <f>IF(ISBLANK('ICC GRID'!A9),"---",IF('ICC GRID'!B9=0,"",'ICC GRID'!B9))</f>
        <v>15.7</v>
      </c>
    </row>
    <row r="33" spans="1:13" ht="15.75" x14ac:dyDescent="0.2">
      <c r="A33" s="28" t="str">
        <f>IF(ISBLANK('ICC GRID'!A10),"---",'ICC GRID'!F10)</f>
        <v>Acer truncatum</v>
      </c>
      <c r="B33" s="29"/>
      <c r="C33" s="30" t="str">
        <f>IF(ISBLANK('ICC GRID'!A10),"---",TRIM('ICC GRID'!A10))</f>
        <v>MP</v>
      </c>
      <c r="D33" s="31">
        <f>IF(ISBLANK('ICC GRID'!A10),"---",'ICC GRID'!E10)</f>
        <v>25</v>
      </c>
      <c r="E33" s="18">
        <f>IF(ISBLANK('ICC GRID'!A10),"---",IF('ICC GRID'!D10=0,"",'ICC GRID'!D10))</f>
        <v>1.1000000000000001</v>
      </c>
      <c r="F33" s="19">
        <f>IF(ISBLANK('ICC GRID'!A10),"---",IF('ICC GRID'!C10=0,"",'ICC GRID'!C10))</f>
        <v>50</v>
      </c>
      <c r="G33" s="67" t="str">
        <f>IF(ISBLANK('ICC GRID'!C10),"---",IF('ICC GRID'!G10=0,"",'ICC GRID'!G10))</f>
        <v/>
      </c>
      <c r="H33" s="47"/>
      <c r="I33" s="48"/>
      <c r="J33" s="32" t="str">
        <f t="shared" si="2"/>
        <v/>
      </c>
      <c r="K33" s="33" t="str">
        <f>IF(ISBLANK('ICC GRID'!A10),"---",IF(H33="","",IF(H33&lt;'ICC GRID'!C10,M33,E33)))</f>
        <v/>
      </c>
      <c r="L33" s="33" t="str">
        <f t="shared" si="3"/>
        <v/>
      </c>
      <c r="M33" s="18">
        <f>IF(ISBLANK('ICC GRID'!A10),"---",IF('ICC GRID'!B10=0,"",'ICC GRID'!B10))</f>
        <v>2.2000000000000002</v>
      </c>
    </row>
    <row r="34" spans="1:13" ht="15.75" x14ac:dyDescent="0.2">
      <c r="A34" s="28" t="str">
        <f>IF(ISBLANK('ICC GRID'!A11),"---",'ICC GRID'!F11)</f>
        <v>Betula nigra Heritage®</v>
      </c>
      <c r="B34" s="29"/>
      <c r="C34" s="30" t="str">
        <f>IF(ISBLANK('ICC GRID'!A11),"---",TRIM('ICC GRID'!A11))</f>
        <v>SP</v>
      </c>
      <c r="D34" s="31">
        <f>IF(ISBLANK('ICC GRID'!A11),"---",'ICC GRID'!E11)</f>
        <v>25</v>
      </c>
      <c r="E34" s="18">
        <f>IF(ISBLANK('ICC GRID'!A11),"---",IF('ICC GRID'!D11=0,"",'ICC GRID'!D11))</f>
        <v>1.55</v>
      </c>
      <c r="F34" s="19">
        <f>IF(ISBLANK('ICC GRID'!A11),"---",IF('ICC GRID'!C11=0,"",'ICC GRID'!C11))</f>
        <v>50</v>
      </c>
      <c r="G34" s="67" t="str">
        <f>IF(ISBLANK('ICC GRID'!C11),"---",IF('ICC GRID'!G11=0,"",'ICC GRID'!G11))</f>
        <v/>
      </c>
      <c r="H34" s="47"/>
      <c r="I34" s="48"/>
      <c r="J34" s="32" t="str">
        <f t="shared" si="2"/>
        <v/>
      </c>
      <c r="K34" s="33" t="str">
        <f>IF(ISBLANK('ICC GRID'!A11),"---",IF(H34="","",IF(H34&lt;'ICC GRID'!C11,M34,E34)))</f>
        <v/>
      </c>
      <c r="L34" s="33" t="str">
        <f t="shared" si="3"/>
        <v/>
      </c>
      <c r="M34" s="18">
        <f>IF(ISBLANK('ICC GRID'!A11),"---",IF('ICC GRID'!B11=0,"",'ICC GRID'!B11))</f>
        <v>2.8</v>
      </c>
    </row>
    <row r="35" spans="1:13" ht="15.75" x14ac:dyDescent="0.2">
      <c r="A35" s="28" t="str">
        <f>IF(ISBLANK('ICC GRID'!A12),"---",'ICC GRID'!F12)</f>
        <v>Betula nigra Dura-Heat®</v>
      </c>
      <c r="B35" s="29"/>
      <c r="C35" s="30" t="str">
        <f>IF(ISBLANK('ICC GRID'!A12),"---",TRIM('ICC GRID'!A12))</f>
        <v>SP</v>
      </c>
      <c r="D35" s="31">
        <f>IF(ISBLANK('ICC GRID'!A12),"---",'ICC GRID'!E12)</f>
        <v>25</v>
      </c>
      <c r="E35" s="18">
        <f>IF(ISBLANK('ICC GRID'!A12),"---",IF('ICC GRID'!D12=0,"",'ICC GRID'!D12))</f>
        <v>1.55</v>
      </c>
      <c r="F35" s="19">
        <f>IF(ISBLANK('ICC GRID'!A12),"---",IF('ICC GRID'!C12=0,"",'ICC GRID'!C12))</f>
        <v>50</v>
      </c>
      <c r="G35" s="67" t="str">
        <f>IF(ISBLANK('ICC GRID'!C12),"---",IF('ICC GRID'!G12=0,"",'ICC GRID'!G12))</f>
        <v/>
      </c>
      <c r="H35" s="47"/>
      <c r="I35" s="48"/>
      <c r="J35" s="32" t="str">
        <f t="shared" si="2"/>
        <v/>
      </c>
      <c r="K35" s="33" t="str">
        <f>IF(ISBLANK('ICC GRID'!A12),"---",IF(H35="","",IF(H35&lt;'ICC GRID'!C12,M35,E35)))</f>
        <v/>
      </c>
      <c r="L35" s="33" t="str">
        <f t="shared" si="3"/>
        <v/>
      </c>
      <c r="M35" s="18">
        <f>IF(ISBLANK('ICC GRID'!A12),"---",IF('ICC GRID'!B12=0,"",'ICC GRID'!B12))</f>
        <v>2.8</v>
      </c>
    </row>
    <row r="36" spans="1:13" ht="15.75" x14ac:dyDescent="0.2">
      <c r="A36" s="28" t="str">
        <f>IF(ISBLANK('ICC GRID'!A13),"---",'ICC GRID'!F13)</f>
        <v>Callicarpa Plump &amp; Plentiful™ Giant Purple</v>
      </c>
      <c r="B36" s="29"/>
      <c r="C36" s="30" t="str">
        <f>IF(ISBLANK('ICC GRID'!A13),"---",TRIM('ICC GRID'!A13))</f>
        <v>MP</v>
      </c>
      <c r="D36" s="31">
        <f>IF(ISBLANK('ICC GRID'!A13),"---",'ICC GRID'!E13)</f>
        <v>5</v>
      </c>
      <c r="E36" s="18">
        <f>IF(ISBLANK('ICC GRID'!A13),"---",IF('ICC GRID'!D13=0,"",'ICC GRID'!D13))</f>
        <v>2.7</v>
      </c>
      <c r="F36" s="19">
        <f>IF(ISBLANK('ICC GRID'!A13),"---",IF('ICC GRID'!C13=0,"",'ICC GRID'!C13))</f>
        <v>10</v>
      </c>
      <c r="G36" s="67" t="str">
        <f>IF(ISBLANK('ICC GRID'!C13),"---",IF('ICC GRID'!G13=0,"",'ICC GRID'!G13))</f>
        <v/>
      </c>
      <c r="H36" s="47"/>
      <c r="I36" s="48"/>
      <c r="J36" s="32" t="str">
        <f t="shared" si="2"/>
        <v/>
      </c>
      <c r="K36" s="33" t="str">
        <f>IF(ISBLANK('ICC GRID'!A13),"---",IF(H36="","",IF(H36&lt;'ICC GRID'!C13,M36,E36)))</f>
        <v/>
      </c>
      <c r="L36" s="33" t="str">
        <f t="shared" si="3"/>
        <v/>
      </c>
      <c r="M36" s="18">
        <f>IF(ISBLANK('ICC GRID'!A13),"---",IF('ICC GRID'!B13=0,"",'ICC GRID'!B13))</f>
        <v>4.9000000000000004</v>
      </c>
    </row>
    <row r="37" spans="1:13" ht="15.75" x14ac:dyDescent="0.2">
      <c r="A37" s="28" t="str">
        <f>IF(ISBLANK('ICC GRID'!A14),"---",'ICC GRID'!F14)</f>
        <v>Cornus capitata 'Mountain Moon'</v>
      </c>
      <c r="B37" s="29"/>
      <c r="C37" s="30" t="str">
        <f>IF(ISBLANK('ICC GRID'!A14),"---",TRIM('ICC GRID'!A14))</f>
        <v>#3 3-4'</v>
      </c>
      <c r="D37" s="31">
        <f>IF(ISBLANK('ICC GRID'!A14),"---",'ICC GRID'!E14)</f>
        <v>5</v>
      </c>
      <c r="E37" s="18">
        <f>IF(ISBLANK('ICC GRID'!A14),"---",IF('ICC GRID'!D14=0,"",'ICC GRID'!D14))</f>
        <v>20.350000000000001</v>
      </c>
      <c r="F37" s="19">
        <f>IF(ISBLANK('ICC GRID'!A14),"---",IF('ICC GRID'!C14=0,"",'ICC GRID'!C14))</f>
        <v>10</v>
      </c>
      <c r="G37" s="67" t="str">
        <f>IF(ISBLANK('ICC GRID'!C14),"---",IF('ICC GRID'!G14=0,"",'ICC GRID'!G14))</f>
        <v/>
      </c>
      <c r="H37" s="47"/>
      <c r="I37" s="48"/>
      <c r="J37" s="32" t="str">
        <f t="shared" si="2"/>
        <v/>
      </c>
      <c r="K37" s="33" t="str">
        <f>IF(ISBLANK('ICC GRID'!A14),"---",IF(H37="","",IF(H37&lt;'ICC GRID'!C14,M37,E37)))</f>
        <v/>
      </c>
      <c r="L37" s="33" t="str">
        <f t="shared" si="3"/>
        <v/>
      </c>
      <c r="M37" s="18">
        <f>IF(ISBLANK('ICC GRID'!A14),"---",IF('ICC GRID'!B14=0,"",'ICC GRID'!B14))</f>
        <v>40.700000000000003</v>
      </c>
    </row>
    <row r="38" spans="1:13" ht="15.75" x14ac:dyDescent="0.2">
      <c r="A38" s="28" t="str">
        <f>IF(ISBLANK('ICC GRID'!A15),"---",'ICC GRID'!F15)</f>
        <v>Corylus 'Dorris' PP 13/694,675</v>
      </c>
      <c r="B38" s="29"/>
      <c r="C38" s="30" t="str">
        <f>IF(ISBLANK('ICC GRID'!A15),"---",TRIM('ICC GRID'!A15))</f>
        <v>#1</v>
      </c>
      <c r="D38" s="31">
        <f>IF(ISBLANK('ICC GRID'!A15),"---",'ICC GRID'!E15)</f>
        <v>5</v>
      </c>
      <c r="E38" s="18">
        <f>IF(ISBLANK('ICC GRID'!A15),"---",IF('ICC GRID'!D15=0,"",'ICC GRID'!D15))</f>
        <v>7.35</v>
      </c>
      <c r="F38" s="19">
        <f>IF(ISBLANK('ICC GRID'!A15),"---",IF('ICC GRID'!C15=0,"",'ICC GRID'!C15))</f>
        <v>10</v>
      </c>
      <c r="G38" s="67" t="str">
        <f>IF(ISBLANK('ICC GRID'!C15),"---",IF('ICC GRID'!G15=0,"",'ICC GRID'!G15))</f>
        <v/>
      </c>
      <c r="H38" s="47"/>
      <c r="I38" s="48"/>
      <c r="J38" s="32" t="str">
        <f t="shared" si="2"/>
        <v/>
      </c>
      <c r="K38" s="33" t="str">
        <f>IF(ISBLANK('ICC GRID'!A15),"---",IF(H38="","",IF(H38&lt;'ICC GRID'!C15,M38,E38)))</f>
        <v/>
      </c>
      <c r="L38" s="33" t="str">
        <f t="shared" si="3"/>
        <v/>
      </c>
      <c r="M38" s="18">
        <f>IF(ISBLANK('ICC GRID'!A15),"---",IF('ICC GRID'!B15=0,"",'ICC GRID'!B15))</f>
        <v>14.2</v>
      </c>
    </row>
    <row r="39" spans="1:13" ht="15.75" x14ac:dyDescent="0.2">
      <c r="A39" s="28" t="str">
        <f>IF(ISBLANK('ICC GRID'!A16),"---",'ICC GRID'!F16)</f>
        <v>Corylus 'Felix' PP13/694,676</v>
      </c>
      <c r="B39" s="29"/>
      <c r="C39" s="30" t="str">
        <f>IF(ISBLANK('ICC GRID'!A16),"---",TRIM('ICC GRID'!A16))</f>
        <v>#1</v>
      </c>
      <c r="D39" s="31">
        <f>IF(ISBLANK('ICC GRID'!A16),"---",'ICC GRID'!E16)</f>
        <v>5</v>
      </c>
      <c r="E39" s="18">
        <f>IF(ISBLANK('ICC GRID'!A16),"---",IF('ICC GRID'!D16=0,"",'ICC GRID'!D16))</f>
        <v>7.35</v>
      </c>
      <c r="F39" s="19">
        <f>IF(ISBLANK('ICC GRID'!A16),"---",IF('ICC GRID'!C16=0,"",'ICC GRID'!C16))</f>
        <v>10</v>
      </c>
      <c r="G39" s="67" t="str">
        <f>IF(ISBLANK('ICC GRID'!C16),"---",IF('ICC GRID'!G16=0,"",'ICC GRID'!G16))</f>
        <v/>
      </c>
      <c r="H39" s="47"/>
      <c r="I39" s="48"/>
      <c r="J39" s="32" t="str">
        <f t="shared" si="2"/>
        <v/>
      </c>
      <c r="K39" s="33" t="str">
        <f>IF(ISBLANK('ICC GRID'!A16),"---",IF(H39="","",IF(H39&lt;'ICC GRID'!C16,M39,E39)))</f>
        <v/>
      </c>
      <c r="L39" s="33" t="str">
        <f t="shared" si="3"/>
        <v/>
      </c>
      <c r="M39" s="18">
        <f>IF(ISBLANK('ICC GRID'!A16),"---",IF('ICC GRID'!B16=0,"",'ICC GRID'!B16))</f>
        <v>14.2</v>
      </c>
    </row>
    <row r="40" spans="1:13" ht="15.75" x14ac:dyDescent="0.2">
      <c r="A40" s="28" t="str">
        <f>IF(ISBLANK('ICC GRID'!A17),"---",'ICC GRID'!F17)</f>
        <v>Corylus 'Jefferson'</v>
      </c>
      <c r="B40" s="29"/>
      <c r="C40" s="30" t="str">
        <f>IF(ISBLANK('ICC GRID'!A17),"---",TRIM('ICC GRID'!A17))</f>
        <v>#1</v>
      </c>
      <c r="D40" s="31">
        <f>IF(ISBLANK('ICC GRID'!A17),"---",'ICC GRID'!E17)</f>
        <v>5</v>
      </c>
      <c r="E40" s="18">
        <f>IF(ISBLANK('ICC GRID'!A17),"---",IF('ICC GRID'!D17=0,"",'ICC GRID'!D17))</f>
        <v>6.85</v>
      </c>
      <c r="F40" s="19">
        <f>IF(ISBLANK('ICC GRID'!A17),"---",IF('ICC GRID'!C17=0,"",'ICC GRID'!C17))</f>
        <v>10</v>
      </c>
      <c r="G40" s="67" t="str">
        <f>IF(ISBLANK('ICC GRID'!C17),"---",IF('ICC GRID'!G17=0,"",'ICC GRID'!G17))</f>
        <v/>
      </c>
      <c r="H40" s="47"/>
      <c r="I40" s="48"/>
      <c r="J40" s="32" t="str">
        <f t="shared" si="2"/>
        <v/>
      </c>
      <c r="K40" s="33" t="str">
        <f>IF(ISBLANK('ICC GRID'!A17),"---",IF(H40="","",IF(H40&lt;'ICC GRID'!C17,M40,E40)))</f>
        <v/>
      </c>
      <c r="L40" s="33" t="str">
        <f t="shared" si="3"/>
        <v/>
      </c>
      <c r="M40" s="18">
        <f>IF(ISBLANK('ICC GRID'!A17),"---",IF('ICC GRID'!B17=0,"",'ICC GRID'!B17))</f>
        <v>13.7</v>
      </c>
    </row>
    <row r="41" spans="1:13" ht="15.75" x14ac:dyDescent="0.2">
      <c r="A41" s="28" t="str">
        <f>IF(ISBLANK('ICC GRID'!A18),"---",'ICC GRID'!F18)</f>
        <v>Corylus 'McDonald' PP 14/544,504</v>
      </c>
      <c r="B41" s="29"/>
      <c r="C41" s="30" t="str">
        <f>IF(ISBLANK('ICC GRID'!A18),"---",TRIM('ICC GRID'!A18))</f>
        <v>#1</v>
      </c>
      <c r="D41" s="31">
        <f>IF(ISBLANK('ICC GRID'!A18),"---",'ICC GRID'!E18)</f>
        <v>5</v>
      </c>
      <c r="E41" s="18">
        <f>IF(ISBLANK('ICC GRID'!A18),"---",IF('ICC GRID'!D18=0,"",'ICC GRID'!D18))</f>
        <v>7.35</v>
      </c>
      <c r="F41" s="19">
        <f>IF(ISBLANK('ICC GRID'!A18),"---",IF('ICC GRID'!C18=0,"",'ICC GRID'!C18))</f>
        <v>10</v>
      </c>
      <c r="G41" s="67" t="str">
        <f>IF(ISBLANK('ICC GRID'!C18),"---",IF('ICC GRID'!G18=0,"",'ICC GRID'!G18))</f>
        <v/>
      </c>
      <c r="H41" s="47"/>
      <c r="I41" s="48"/>
      <c r="J41" s="32" t="str">
        <f t="shared" si="2"/>
        <v/>
      </c>
      <c r="K41" s="33" t="str">
        <f>IF(ISBLANK('ICC GRID'!A18),"---",IF(H41="","",IF(H41&lt;'ICC GRID'!C18,M41,E41)))</f>
        <v/>
      </c>
      <c r="L41" s="33" t="str">
        <f t="shared" si="3"/>
        <v/>
      </c>
      <c r="M41" s="18">
        <f>IF(ISBLANK('ICC GRID'!A18),"---",IF('ICC GRID'!B18=0,"",'ICC GRID'!B18))</f>
        <v>14.2</v>
      </c>
    </row>
    <row r="42" spans="1:13" ht="15.75" x14ac:dyDescent="0.2">
      <c r="A42" s="28" t="str">
        <f>IF(ISBLANK('ICC GRID'!A19),"---",'ICC GRID'!F19)</f>
        <v>Corylus 'Wepster' PP 13/998,648</v>
      </c>
      <c r="B42" s="29"/>
      <c r="C42" s="30" t="str">
        <f>IF(ISBLANK('ICC GRID'!A19),"---",TRIM('ICC GRID'!A19))</f>
        <v>#1</v>
      </c>
      <c r="D42" s="31">
        <f>IF(ISBLANK('ICC GRID'!A19),"---",'ICC GRID'!E19)</f>
        <v>5</v>
      </c>
      <c r="E42" s="18">
        <f>IF(ISBLANK('ICC GRID'!A19),"---",IF('ICC GRID'!D19=0,"",'ICC GRID'!D19))</f>
        <v>7.35</v>
      </c>
      <c r="F42" s="19">
        <f>IF(ISBLANK('ICC GRID'!A19),"---",IF('ICC GRID'!C19=0,"",'ICC GRID'!C19))</f>
        <v>10</v>
      </c>
      <c r="G42" s="67" t="str">
        <f>IF(ISBLANK('ICC GRID'!C19),"---",IF('ICC GRID'!G19=0,"",'ICC GRID'!G19))</f>
        <v/>
      </c>
      <c r="H42" s="47"/>
      <c r="I42" s="48"/>
      <c r="J42" s="32" t="str">
        <f t="shared" si="2"/>
        <v/>
      </c>
      <c r="K42" s="33" t="str">
        <f>IF(ISBLANK('ICC GRID'!A19),"---",IF(H42="","",IF(H42&lt;'ICC GRID'!C19,M42,E42)))</f>
        <v/>
      </c>
      <c r="L42" s="33" t="str">
        <f t="shared" si="3"/>
        <v/>
      </c>
      <c r="M42" s="18">
        <f>IF(ISBLANK('ICC GRID'!A19),"---",IF('ICC GRID'!B19=0,"",'ICC GRID'!B19))</f>
        <v>14.2</v>
      </c>
    </row>
    <row r="43" spans="1:13" ht="15.75" x14ac:dyDescent="0.2">
      <c r="A43" s="28" t="str">
        <f>IF(ISBLANK('ICC GRID'!A20),"---",'ICC GRID'!F20)</f>
        <v>Forsythia x intermedia Magical® Gold</v>
      </c>
      <c r="B43" s="29"/>
      <c r="C43" s="30" t="str">
        <f>IF(ISBLANK('ICC GRID'!A20),"---",TRIM('ICC GRID'!A20))</f>
        <v>MP</v>
      </c>
      <c r="D43" s="31">
        <f>IF(ISBLANK('ICC GRID'!A20),"---",'ICC GRID'!E20)</f>
        <v>25</v>
      </c>
      <c r="E43" s="18">
        <f>IF(ISBLANK('ICC GRID'!A20),"---",IF('ICC GRID'!D20=0,"",'ICC GRID'!D20))</f>
        <v>2.75</v>
      </c>
      <c r="F43" s="19">
        <f>IF(ISBLANK('ICC GRID'!A20),"---",IF('ICC GRID'!C20=0,"",'ICC GRID'!C20))</f>
        <v>50</v>
      </c>
      <c r="G43" s="67" t="str">
        <f>IF(ISBLANK('ICC GRID'!C20),"---",IF('ICC GRID'!G20=0,"",'ICC GRID'!G20))</f>
        <v/>
      </c>
      <c r="H43" s="47"/>
      <c r="I43" s="48"/>
      <c r="J43" s="32" t="str">
        <f t="shared" si="2"/>
        <v/>
      </c>
      <c r="K43" s="33" t="str">
        <f>IF(ISBLANK('ICC GRID'!A20),"---",IF(H43="","",IF(H43&lt;'ICC GRID'!C20,M43,E43)))</f>
        <v/>
      </c>
      <c r="L43" s="33" t="str">
        <f t="shared" si="3"/>
        <v/>
      </c>
      <c r="M43" s="18">
        <f>IF(ISBLANK('ICC GRID'!A20),"---",IF('ICC GRID'!B20=0,"",'ICC GRID'!B20))</f>
        <v>4.9000000000000004</v>
      </c>
    </row>
    <row r="44" spans="1:13" ht="15.75" x14ac:dyDescent="0.2">
      <c r="A44" s="28" t="str">
        <f>IF(ISBLANK('ICC GRID'!A21),"---",'ICC GRID'!F21)</f>
        <v>Hydrangea quercifolia 'Amethyst'</v>
      </c>
      <c r="B44" s="29"/>
      <c r="C44" s="30" t="str">
        <f>IF(ISBLANK('ICC GRID'!A21),"---",TRIM('ICC GRID'!A21))</f>
        <v>MP</v>
      </c>
      <c r="D44" s="31">
        <f>IF(ISBLANK('ICC GRID'!A21),"---",'ICC GRID'!E21)</f>
        <v>25</v>
      </c>
      <c r="E44" s="18">
        <f>IF(ISBLANK('ICC GRID'!A21),"---",IF('ICC GRID'!D21=0,"",'ICC GRID'!D21))</f>
        <v>2.0499999999999998</v>
      </c>
      <c r="F44" s="19">
        <f>IF(ISBLANK('ICC GRID'!A21),"---",IF('ICC GRID'!C21=0,"",'ICC GRID'!C21))</f>
        <v>50</v>
      </c>
      <c r="G44" s="67" t="str">
        <f>IF(ISBLANK('ICC GRID'!C21),"---",IF('ICC GRID'!G21=0,"",'ICC GRID'!G21))</f>
        <v/>
      </c>
      <c r="H44" s="47"/>
      <c r="I44" s="48"/>
      <c r="J44" s="32" t="str">
        <f t="shared" si="2"/>
        <v/>
      </c>
      <c r="K44" s="33" t="str">
        <f>IF(ISBLANK('ICC GRID'!A21),"---",IF(H44="","",IF(H44&lt;'ICC GRID'!C21,M44,E44)))</f>
        <v/>
      </c>
      <c r="L44" s="33" t="str">
        <f t="shared" si="3"/>
        <v/>
      </c>
      <c r="M44" s="18">
        <f>IF(ISBLANK('ICC GRID'!A21),"---",IF('ICC GRID'!B21=0,"",'ICC GRID'!B21))</f>
        <v>3.8</v>
      </c>
    </row>
    <row r="45" spans="1:13" ht="15.75" x14ac:dyDescent="0.2">
      <c r="A45" s="28" t="str">
        <f>IF(ISBLANK('ICC GRID'!A22),"---",'ICC GRID'!F22)</f>
        <v>Hydrangea quercifolia 'Munchkin'</v>
      </c>
      <c r="B45" s="29"/>
      <c r="C45" s="30" t="str">
        <f>IF(ISBLANK('ICC GRID'!A22),"---",TRIM('ICC GRID'!A22))</f>
        <v>MP</v>
      </c>
      <c r="D45" s="31">
        <f>IF(ISBLANK('ICC GRID'!A22),"---",'ICC GRID'!E22)</f>
        <v>25</v>
      </c>
      <c r="E45" s="18">
        <f>IF(ISBLANK('ICC GRID'!A22),"---",IF('ICC GRID'!D22=0,"",'ICC GRID'!D22))</f>
        <v>2.9</v>
      </c>
      <c r="F45" s="19">
        <f>IF(ISBLANK('ICC GRID'!A22),"---",IF('ICC GRID'!C22=0,"",'ICC GRID'!C22))</f>
        <v>50</v>
      </c>
      <c r="G45" s="67" t="str">
        <f>IF(ISBLANK('ICC GRID'!C22),"---",IF('ICC GRID'!G22=0,"",'ICC GRID'!G22))</f>
        <v/>
      </c>
      <c r="H45" s="47"/>
      <c r="I45" s="48"/>
      <c r="J45" s="32" t="str">
        <f t="shared" si="2"/>
        <v/>
      </c>
      <c r="K45" s="33" t="str">
        <f>IF(ISBLANK('ICC GRID'!A22),"---",IF(H45="","",IF(H45&lt;'ICC GRID'!C22,M45,E45)))</f>
        <v/>
      </c>
      <c r="L45" s="33" t="str">
        <f t="shared" si="3"/>
        <v/>
      </c>
      <c r="M45" s="18">
        <f>IF(ISBLANK('ICC GRID'!A22),"---",IF('ICC GRID'!B22=0,"",'ICC GRID'!B22))</f>
        <v>5.8</v>
      </c>
    </row>
    <row r="46" spans="1:13" ht="15.75" x14ac:dyDescent="0.2">
      <c r="A46" s="28" t="str">
        <f>IF(ISBLANK('ICC GRID'!A23),"---",'ICC GRID'!F23)</f>
        <v>Hydrangea quercifolia 'Pee Wee'</v>
      </c>
      <c r="B46" s="29"/>
      <c r="C46" s="30" t="str">
        <f>IF(ISBLANK('ICC GRID'!A23),"---",TRIM('ICC GRID'!A23))</f>
        <v>MP</v>
      </c>
      <c r="D46" s="31">
        <f>IF(ISBLANK('ICC GRID'!A23),"---",'ICC GRID'!E23)</f>
        <v>25</v>
      </c>
      <c r="E46" s="18">
        <f>IF(ISBLANK('ICC GRID'!A23),"---",IF('ICC GRID'!D23=0,"",'ICC GRID'!D23))</f>
        <v>2.2000000000000002</v>
      </c>
      <c r="F46" s="19">
        <f>IF(ISBLANK('ICC GRID'!A23),"---",IF('ICC GRID'!C23=0,"",'ICC GRID'!C23))</f>
        <v>50</v>
      </c>
      <c r="G46" s="67" t="str">
        <f>IF(ISBLANK('ICC GRID'!C23),"---",IF('ICC GRID'!G23=0,"",'ICC GRID'!G23))</f>
        <v/>
      </c>
      <c r="H46" s="47"/>
      <c r="I46" s="48"/>
      <c r="J46" s="32" t="str">
        <f t="shared" si="2"/>
        <v/>
      </c>
      <c r="K46" s="33" t="str">
        <f>IF(ISBLANK('ICC GRID'!A23),"---",IF(H46="","",IF(H46&lt;'ICC GRID'!C23,M46,E46)))</f>
        <v/>
      </c>
      <c r="L46" s="33" t="str">
        <f t="shared" si="3"/>
        <v/>
      </c>
      <c r="M46" s="18">
        <f>IF(ISBLANK('ICC GRID'!A23),"---",IF('ICC GRID'!B23=0,"",'ICC GRID'!B23))</f>
        <v>4.4000000000000004</v>
      </c>
    </row>
    <row r="47" spans="1:13" ht="15.75" x14ac:dyDescent="0.2">
      <c r="A47" s="28" t="str">
        <f>IF(ISBLANK('ICC GRID'!A24),"---",'ICC GRID'!F24)</f>
        <v>Hydrangea quercifolia 'Ruby Slippers'</v>
      </c>
      <c r="B47" s="29"/>
      <c r="C47" s="30" t="str">
        <f>IF(ISBLANK('ICC GRID'!A24),"---",TRIM('ICC GRID'!A24))</f>
        <v>MP</v>
      </c>
      <c r="D47" s="31">
        <f>IF(ISBLANK('ICC GRID'!A24),"---",'ICC GRID'!E24)</f>
        <v>25</v>
      </c>
      <c r="E47" s="18">
        <f>IF(ISBLANK('ICC GRID'!A24),"---",IF('ICC GRID'!D24=0,"",'ICC GRID'!D24))</f>
        <v>2.9</v>
      </c>
      <c r="F47" s="19">
        <f>IF(ISBLANK('ICC GRID'!A24),"---",IF('ICC GRID'!C24=0,"",'ICC GRID'!C24))</f>
        <v>50</v>
      </c>
      <c r="G47" s="67" t="str">
        <f>IF(ISBLANK('ICC GRID'!C24),"---",IF('ICC GRID'!G24=0,"",'ICC GRID'!G24))</f>
        <v/>
      </c>
      <c r="H47" s="47"/>
      <c r="I47" s="48"/>
      <c r="J47" s="32" t="str">
        <f t="shared" si="2"/>
        <v/>
      </c>
      <c r="K47" s="33" t="str">
        <f>IF(ISBLANK('ICC GRID'!A24),"---",IF(H47="","",IF(H47&lt;'ICC GRID'!C24,M47,E47)))</f>
        <v/>
      </c>
      <c r="L47" s="33" t="str">
        <f t="shared" si="3"/>
        <v/>
      </c>
      <c r="M47" s="18">
        <f>IF(ISBLANK('ICC GRID'!A24),"---",IF('ICC GRID'!B24=0,"",'ICC GRID'!B24))</f>
        <v>5.8</v>
      </c>
    </row>
    <row r="48" spans="1:13" ht="15.75" x14ac:dyDescent="0.2">
      <c r="A48" s="28" t="str">
        <f>IF(ISBLANK('ICC GRID'!A25),"---",'ICC GRID'!F25)</f>
        <v>Hydrangea quercifolia 'Sike's Dwarf'</v>
      </c>
      <c r="B48" s="29"/>
      <c r="C48" s="30" t="str">
        <f>IF(ISBLANK('ICC GRID'!A25),"---",TRIM('ICC GRID'!A25))</f>
        <v>MP</v>
      </c>
      <c r="D48" s="31">
        <f>IF(ISBLANK('ICC GRID'!A25),"---",'ICC GRID'!E25)</f>
        <v>25</v>
      </c>
      <c r="E48" s="18">
        <f>IF(ISBLANK('ICC GRID'!A25),"---",IF('ICC GRID'!D25=0,"",'ICC GRID'!D25))</f>
        <v>2.2000000000000002</v>
      </c>
      <c r="F48" s="19">
        <f>IF(ISBLANK('ICC GRID'!A25),"---",IF('ICC GRID'!C25=0,"",'ICC GRID'!C25))</f>
        <v>50</v>
      </c>
      <c r="G48" s="67" t="str">
        <f>IF(ISBLANK('ICC GRID'!C25),"---",IF('ICC GRID'!G25=0,"",'ICC GRID'!G25))</f>
        <v/>
      </c>
      <c r="H48" s="47"/>
      <c r="I48" s="48"/>
      <c r="J48" s="32" t="str">
        <f t="shared" si="2"/>
        <v/>
      </c>
      <c r="K48" s="33" t="str">
        <f>IF(ISBLANK('ICC GRID'!A25),"---",IF(H48="","",IF(H48&lt;'ICC GRID'!C25,M48,E48)))</f>
        <v/>
      </c>
      <c r="L48" s="33" t="str">
        <f t="shared" si="3"/>
        <v/>
      </c>
      <c r="M48" s="18">
        <f>IF(ISBLANK('ICC GRID'!A25),"---",IF('ICC GRID'!B25=0,"",'ICC GRID'!B25))</f>
        <v>4.4000000000000004</v>
      </c>
    </row>
    <row r="49" spans="1:13" ht="15.75" x14ac:dyDescent="0.2">
      <c r="A49" s="28" t="str">
        <f>IF(ISBLANK('ICC GRID'!A26),"---",'ICC GRID'!F26)</f>
        <v>Hydrangea quercifolia 'Snow Queen'</v>
      </c>
      <c r="B49" s="29"/>
      <c r="C49" s="30" t="str">
        <f>IF(ISBLANK('ICC GRID'!A26),"---",TRIM('ICC GRID'!A26))</f>
        <v>MP</v>
      </c>
      <c r="D49" s="31">
        <f>IF(ISBLANK('ICC GRID'!A26),"---",'ICC GRID'!E26)</f>
        <v>25</v>
      </c>
      <c r="E49" s="18">
        <f>IF(ISBLANK('ICC GRID'!A26),"---",IF('ICC GRID'!D26=0,"",'ICC GRID'!D26))</f>
        <v>2.2000000000000002</v>
      </c>
      <c r="F49" s="19">
        <f>IF(ISBLANK('ICC GRID'!A26),"---",IF('ICC GRID'!C26=0,"",'ICC GRID'!C26))</f>
        <v>50</v>
      </c>
      <c r="G49" s="67" t="str">
        <f>IF(ISBLANK('ICC GRID'!C26),"---",IF('ICC GRID'!G26=0,"",'ICC GRID'!G26))</f>
        <v/>
      </c>
      <c r="H49" s="47"/>
      <c r="I49" s="48"/>
      <c r="J49" s="32" t="str">
        <f t="shared" si="2"/>
        <v/>
      </c>
      <c r="K49" s="33" t="str">
        <f>IF(ISBLANK('ICC GRID'!A26),"---",IF(H49="","",IF(H49&lt;'ICC GRID'!C26,M49,E49)))</f>
        <v/>
      </c>
      <c r="L49" s="33" t="str">
        <f t="shared" si="3"/>
        <v/>
      </c>
      <c r="M49" s="18">
        <f>IF(ISBLANK('ICC GRID'!A26),"---",IF('ICC GRID'!B26=0,"",'ICC GRID'!B26))</f>
        <v>4.4000000000000004</v>
      </c>
    </row>
    <row r="50" spans="1:13" ht="15.75" x14ac:dyDescent="0.2">
      <c r="A50" s="28" t="str">
        <f>IF(ISBLANK('ICC GRID'!A27),"---",'ICC GRID'!F27)</f>
        <v>Hydrangea quercifolia 'Snowflake'</v>
      </c>
      <c r="B50" s="29"/>
      <c r="C50" s="30" t="str">
        <f>IF(ISBLANK('ICC GRID'!A27),"---",TRIM('ICC GRID'!A27))</f>
        <v>MP</v>
      </c>
      <c r="D50" s="31">
        <f>IF(ISBLANK('ICC GRID'!A27),"---",'ICC GRID'!E27)</f>
        <v>25</v>
      </c>
      <c r="E50" s="18">
        <f>IF(ISBLANK('ICC GRID'!A27),"---",IF('ICC GRID'!D27=0,"",'ICC GRID'!D27))</f>
        <v>2.2000000000000002</v>
      </c>
      <c r="F50" s="19">
        <f>IF(ISBLANK('ICC GRID'!A27),"---",IF('ICC GRID'!C27=0,"",'ICC GRID'!C27))</f>
        <v>50</v>
      </c>
      <c r="G50" s="67" t="str">
        <f>IF(ISBLANK('ICC GRID'!C27),"---",IF('ICC GRID'!G27=0,"",'ICC GRID'!G27))</f>
        <v/>
      </c>
      <c r="H50" s="47"/>
      <c r="I50" s="48"/>
      <c r="J50" s="32" t="str">
        <f t="shared" si="2"/>
        <v/>
      </c>
      <c r="K50" s="33" t="str">
        <f>IF(ISBLANK('ICC GRID'!A27),"---",IF(H50="","",IF(H50&lt;'ICC GRID'!C27,M50,E50)))</f>
        <v/>
      </c>
      <c r="L50" s="33" t="str">
        <f t="shared" si="3"/>
        <v/>
      </c>
      <c r="M50" s="18">
        <f>IF(ISBLANK('ICC GRID'!A27),"---",IF('ICC GRID'!B27=0,"",'ICC GRID'!B27))</f>
        <v>4.4000000000000004</v>
      </c>
    </row>
    <row r="51" spans="1:13" ht="15.75" x14ac:dyDescent="0.2">
      <c r="A51" s="28" t="str">
        <f>IF(ISBLANK('ICC GRID'!A28),"---",'ICC GRID'!F28)</f>
        <v>Koelreuteria paniculata</v>
      </c>
      <c r="B51" s="29"/>
      <c r="C51" s="30" t="str">
        <f>IF(ISBLANK('ICC GRID'!A28),"---",TRIM('ICC GRID'!A28))</f>
        <v>MP</v>
      </c>
      <c r="D51" s="31">
        <f>IF(ISBLANK('ICC GRID'!A28),"---",'ICC GRID'!E28)</f>
        <v>25</v>
      </c>
      <c r="E51" s="18">
        <f>IF(ISBLANK('ICC GRID'!A28),"---",IF('ICC GRID'!D28=0,"",'ICC GRID'!D28))</f>
        <v>0.95</v>
      </c>
      <c r="F51" s="19">
        <f>IF(ISBLANK('ICC GRID'!A28),"---",IF('ICC GRID'!C28=0,"",'ICC GRID'!C28))</f>
        <v>50</v>
      </c>
      <c r="G51" s="67" t="str">
        <f>IF(ISBLANK('ICC GRID'!C28),"---",IF('ICC GRID'!G28=0,"",'ICC GRID'!G28))</f>
        <v/>
      </c>
      <c r="H51" s="47"/>
      <c r="I51" s="48"/>
      <c r="J51" s="32" t="str">
        <f t="shared" si="2"/>
        <v/>
      </c>
      <c r="K51" s="33" t="str">
        <f>IF(ISBLANK('ICC GRID'!A28),"---",IF(H51="","",IF(H51&lt;'ICC GRID'!C28,M51,E51)))</f>
        <v/>
      </c>
      <c r="L51" s="33" t="str">
        <f t="shared" si="3"/>
        <v/>
      </c>
      <c r="M51" s="18">
        <f>IF(ISBLANK('ICC GRID'!A28),"---",IF('ICC GRID'!B28=0,"",'ICC GRID'!B28))</f>
        <v>1.9</v>
      </c>
    </row>
    <row r="52" spans="1:13" ht="15.75" x14ac:dyDescent="0.2">
      <c r="A52" s="28" t="str">
        <f>IF(ISBLANK('ICC GRID'!A29),"---",'ICC GRID'!F29)</f>
        <v>Magnolia 'Butterflies'</v>
      </c>
      <c r="B52" s="29"/>
      <c r="C52" s="30" t="str">
        <f>IF(ISBLANK('ICC GRID'!A29),"---",TRIM('ICC GRID'!A29))</f>
        <v>#1 2-3'</v>
      </c>
      <c r="D52" s="31">
        <f>IF(ISBLANK('ICC GRID'!A29),"---",'ICC GRID'!E29)</f>
        <v>5</v>
      </c>
      <c r="E52" s="18">
        <f>IF(ISBLANK('ICC GRID'!A29),"---",IF('ICC GRID'!D29=0,"",'ICC GRID'!D29))</f>
        <v>13.75</v>
      </c>
      <c r="F52" s="19">
        <f>IF(ISBLANK('ICC GRID'!A29),"---",IF('ICC GRID'!C29=0,"",'ICC GRID'!C29))</f>
        <v>10</v>
      </c>
      <c r="G52" s="67" t="str">
        <f>IF(ISBLANK('ICC GRID'!C29),"---",IF('ICC GRID'!G29=0,"",'ICC GRID'!G29))</f>
        <v/>
      </c>
      <c r="H52" s="47"/>
      <c r="I52" s="48"/>
      <c r="J52" s="32" t="str">
        <f t="shared" si="2"/>
        <v/>
      </c>
      <c r="K52" s="33" t="str">
        <f>IF(ISBLANK('ICC GRID'!A29),"---",IF(H52="","",IF(H52&lt;'ICC GRID'!C29,M52,E52)))</f>
        <v/>
      </c>
      <c r="L52" s="33" t="str">
        <f t="shared" si="3"/>
        <v/>
      </c>
      <c r="M52" s="18">
        <f>IF(ISBLANK('ICC GRID'!A29),"---",IF('ICC GRID'!B29=0,"",'ICC GRID'!B29))</f>
        <v>27.35</v>
      </c>
    </row>
    <row r="53" spans="1:13" ht="15.75" x14ac:dyDescent="0.2">
      <c r="A53" s="28" t="str">
        <f>IF(ISBLANK('ICC GRID'!A30),"---",'ICC GRID'!F30)</f>
        <v>Magnolia 'Butterflies'</v>
      </c>
      <c r="B53" s="29"/>
      <c r="C53" s="30" t="str">
        <f>IF(ISBLANK('ICC GRID'!A30),"---",TRIM('ICC GRID'!A30))</f>
        <v>#1 3-4'</v>
      </c>
      <c r="D53" s="31">
        <f>IF(ISBLANK('ICC GRID'!A30),"---",'ICC GRID'!E30)</f>
        <v>5</v>
      </c>
      <c r="E53" s="18">
        <f>IF(ISBLANK('ICC GRID'!A30),"---",IF('ICC GRID'!D30=0,"",'ICC GRID'!D30))</f>
        <v>16.25</v>
      </c>
      <c r="F53" s="19">
        <f>IF(ISBLANK('ICC GRID'!A30),"---",IF('ICC GRID'!C30=0,"",'ICC GRID'!C30))</f>
        <v>10</v>
      </c>
      <c r="G53" s="67" t="str">
        <f>IF(ISBLANK('ICC GRID'!C30),"---",IF('ICC GRID'!G30=0,"",'ICC GRID'!G30))</f>
        <v/>
      </c>
      <c r="H53" s="47"/>
      <c r="I53" s="48"/>
      <c r="J53" s="32" t="str">
        <f t="shared" si="2"/>
        <v/>
      </c>
      <c r="K53" s="33" t="str">
        <f>IF(ISBLANK('ICC GRID'!A30),"---",IF(H53="","",IF(H53&lt;'ICC GRID'!C30,M53,E53)))</f>
        <v/>
      </c>
      <c r="L53" s="33" t="str">
        <f t="shared" si="3"/>
        <v/>
      </c>
      <c r="M53" s="18">
        <f>IF(ISBLANK('ICC GRID'!A30),"---",IF('ICC GRID'!B30=0,"",'ICC GRID'!B30))</f>
        <v>32.5</v>
      </c>
    </row>
    <row r="54" spans="1:13" ht="15.75" x14ac:dyDescent="0.2">
      <c r="A54" s="28" t="str">
        <f>IF(ISBLANK('ICC GRID'!A31),"---",'ICC GRID'!F31)</f>
        <v>Magnolia 'Charles Coates'</v>
      </c>
      <c r="B54" s="29"/>
      <c r="C54" s="30" t="str">
        <f>IF(ISBLANK('ICC GRID'!A31),"---",TRIM('ICC GRID'!A31))</f>
        <v>#1 2-3'</v>
      </c>
      <c r="D54" s="31">
        <f>IF(ISBLANK('ICC GRID'!A31),"---",'ICC GRID'!E31)</f>
        <v>5</v>
      </c>
      <c r="E54" s="18">
        <f>IF(ISBLANK('ICC GRID'!A31),"---",IF('ICC GRID'!D31=0,"",'ICC GRID'!D31))</f>
        <v>16.25</v>
      </c>
      <c r="F54" s="19">
        <f>IF(ISBLANK('ICC GRID'!A31),"---",IF('ICC GRID'!C31=0,"",'ICC GRID'!C31))</f>
        <v>10</v>
      </c>
      <c r="G54" s="67" t="str">
        <f>IF(ISBLANK('ICC GRID'!C31),"---",IF('ICC GRID'!G31=0,"",'ICC GRID'!G31))</f>
        <v/>
      </c>
      <c r="H54" s="47"/>
      <c r="I54" s="48"/>
      <c r="J54" s="32" t="str">
        <f t="shared" si="2"/>
        <v/>
      </c>
      <c r="K54" s="33" t="str">
        <f>IF(ISBLANK('ICC GRID'!A31),"---",IF(H54="","",IF(H54&lt;'ICC GRID'!C31,M54,E54)))</f>
        <v/>
      </c>
      <c r="L54" s="33" t="str">
        <f t="shared" si="3"/>
        <v/>
      </c>
      <c r="M54" s="18">
        <f>IF(ISBLANK('ICC GRID'!A31),"---",IF('ICC GRID'!B31=0,"",'ICC GRID'!B31))</f>
        <v>32.5</v>
      </c>
    </row>
    <row r="55" spans="1:13" ht="15.75" x14ac:dyDescent="0.2">
      <c r="A55" s="28" t="str">
        <f>IF(ISBLANK('ICC GRID'!A32),"---",'ICC GRID'!F32)</f>
        <v>Magnolia 'Charles Coates'</v>
      </c>
      <c r="B55" s="29"/>
      <c r="C55" s="30" t="str">
        <f>IF(ISBLANK('ICC GRID'!A32),"---",TRIM('ICC GRID'!A32))</f>
        <v>#1 3-4'</v>
      </c>
      <c r="D55" s="31">
        <f>IF(ISBLANK('ICC GRID'!A32),"---",'ICC GRID'!E32)</f>
        <v>5</v>
      </c>
      <c r="E55" s="18">
        <f>IF(ISBLANK('ICC GRID'!A32),"---",IF('ICC GRID'!D32=0,"",'ICC GRID'!D32))</f>
        <v>18.8</v>
      </c>
      <c r="F55" s="19">
        <f>IF(ISBLANK('ICC GRID'!A32),"---",IF('ICC GRID'!C32=0,"",'ICC GRID'!C32))</f>
        <v>10</v>
      </c>
      <c r="G55" s="67" t="str">
        <f>IF(ISBLANK('ICC GRID'!C32),"---",IF('ICC GRID'!G32=0,"",'ICC GRID'!G32))</f>
        <v/>
      </c>
      <c r="H55" s="47"/>
      <c r="I55" s="48"/>
      <c r="J55" s="32" t="str">
        <f t="shared" si="2"/>
        <v/>
      </c>
      <c r="K55" s="33" t="str">
        <f>IF(ISBLANK('ICC GRID'!A32),"---",IF(H55="","",IF(H55&lt;'ICC GRID'!C32,M55,E55)))</f>
        <v/>
      </c>
      <c r="L55" s="33" t="str">
        <f t="shared" si="3"/>
        <v/>
      </c>
      <c r="M55" s="18">
        <f>IF(ISBLANK('ICC GRID'!A32),"---",IF('ICC GRID'!B32=0,"",'ICC GRID'!B32))</f>
        <v>37.6</v>
      </c>
    </row>
    <row r="56" spans="1:13" ht="15.75" x14ac:dyDescent="0.2">
      <c r="A56" s="28" t="str">
        <f>IF(ISBLANK('ICC GRID'!A33),"---",'ICC GRID'!F33)</f>
        <v>Magnolia 'Cameo' PP 20150230377</v>
      </c>
      <c r="B56" s="29"/>
      <c r="C56" s="30" t="str">
        <f>IF(ISBLANK('ICC GRID'!A33),"---",TRIM('ICC GRID'!A33))</f>
        <v>#3 2-3'</v>
      </c>
      <c r="D56" s="31">
        <f>IF(ISBLANK('ICC GRID'!A33),"---",'ICC GRID'!E33)</f>
        <v>5</v>
      </c>
      <c r="E56" s="18">
        <f>IF(ISBLANK('ICC GRID'!A33),"---",IF('ICC GRID'!D33=0,"",'ICC GRID'!D33))</f>
        <v>21.9</v>
      </c>
      <c r="F56" s="19">
        <f>IF(ISBLANK('ICC GRID'!A33),"---",IF('ICC GRID'!C33=0,"",'ICC GRID'!C33))</f>
        <v>10</v>
      </c>
      <c r="G56" s="67" t="str">
        <f>IF(ISBLANK('ICC GRID'!C33),"---",IF('ICC GRID'!G33=0,"",'ICC GRID'!G33))</f>
        <v/>
      </c>
      <c r="H56" s="47"/>
      <c r="I56" s="48"/>
      <c r="J56" s="32" t="str">
        <f t="shared" si="2"/>
        <v/>
      </c>
      <c r="K56" s="33" t="str">
        <f>IF(ISBLANK('ICC GRID'!A33),"---",IF(H56="","",IF(H56&lt;'ICC GRID'!C33,M56,E56)))</f>
        <v/>
      </c>
      <c r="L56" s="33" t="str">
        <f t="shared" si="3"/>
        <v/>
      </c>
      <c r="M56" s="18">
        <f>IF(ISBLANK('ICC GRID'!A33),"---",IF('ICC GRID'!B33=0,"",'ICC GRID'!B33))</f>
        <v>41.8</v>
      </c>
    </row>
    <row r="57" spans="1:13" ht="15.75" x14ac:dyDescent="0.2">
      <c r="A57" s="28" t="str">
        <f>IF(ISBLANK('ICC GRID'!A34),"---",'ICC GRID'!F34)</f>
        <v>Magnolia 'Cameo' PP 20150230377</v>
      </c>
      <c r="B57" s="29"/>
      <c r="C57" s="30" t="str">
        <f>IF(ISBLANK('ICC GRID'!A34),"---",TRIM('ICC GRID'!A34))</f>
        <v>#3 3-4'</v>
      </c>
      <c r="D57" s="31">
        <f>IF(ISBLANK('ICC GRID'!A34),"---",'ICC GRID'!E34)</f>
        <v>5</v>
      </c>
      <c r="E57" s="18">
        <f>IF(ISBLANK('ICC GRID'!A34),"---",IF('ICC GRID'!D34=0,"",'ICC GRID'!D34))</f>
        <v>24.85</v>
      </c>
      <c r="F57" s="19">
        <f>IF(ISBLANK('ICC GRID'!A34),"---",IF('ICC GRID'!C34=0,"",'ICC GRID'!C34))</f>
        <v>10</v>
      </c>
      <c r="G57" s="67" t="str">
        <f>IF(ISBLANK('ICC GRID'!C34),"---",IF('ICC GRID'!G34=0,"",'ICC GRID'!G34))</f>
        <v/>
      </c>
      <c r="H57" s="47"/>
      <c r="I57" s="48"/>
      <c r="J57" s="32" t="str">
        <f t="shared" si="2"/>
        <v/>
      </c>
      <c r="K57" s="33" t="str">
        <f>IF(ISBLANK('ICC GRID'!A34),"---",IF(H57="","",IF(H57&lt;'ICC GRID'!C34,M57,E57)))</f>
        <v/>
      </c>
      <c r="L57" s="33" t="str">
        <f t="shared" si="3"/>
        <v/>
      </c>
      <c r="M57" s="18">
        <f>IF(ISBLANK('ICC GRID'!A34),"---",IF('ICC GRID'!B34=0,"",'ICC GRID'!B34))</f>
        <v>47.7</v>
      </c>
    </row>
    <row r="58" spans="1:13" ht="15.75" x14ac:dyDescent="0.2">
      <c r="A58" s="28" t="str">
        <f>IF(ISBLANK('ICC GRID'!A35),"---",'ICC GRID'!F35)</f>
        <v>Magnolia 'Cleopatra' PP 22,694</v>
      </c>
      <c r="B58" s="29"/>
      <c r="C58" s="30" t="str">
        <f>IF(ISBLANK('ICC GRID'!A35),"---",TRIM('ICC GRID'!A35))</f>
        <v>#3 2-3'</v>
      </c>
      <c r="D58" s="31">
        <f>IF(ISBLANK('ICC GRID'!A35),"---",'ICC GRID'!E35)</f>
        <v>5</v>
      </c>
      <c r="E58" s="18">
        <f>IF(ISBLANK('ICC GRID'!A35),"---",IF('ICC GRID'!D35=0,"",'ICC GRID'!D35))</f>
        <v>21.9</v>
      </c>
      <c r="F58" s="19">
        <f>IF(ISBLANK('ICC GRID'!A35),"---",IF('ICC GRID'!C35=0,"",'ICC GRID'!C35))</f>
        <v>10</v>
      </c>
      <c r="G58" s="67" t="str">
        <f>IF(ISBLANK('ICC GRID'!C35),"---",IF('ICC GRID'!G35=0,"",'ICC GRID'!G35))</f>
        <v/>
      </c>
      <c r="H58" s="47"/>
      <c r="I58" s="48"/>
      <c r="J58" s="32" t="str">
        <f t="shared" si="2"/>
        <v/>
      </c>
      <c r="K58" s="33" t="str">
        <f>IF(ISBLANK('ICC GRID'!A35),"---",IF(H58="","",IF(H58&lt;'ICC GRID'!C35,M58,E58)))</f>
        <v/>
      </c>
      <c r="L58" s="33" t="str">
        <f t="shared" si="3"/>
        <v/>
      </c>
      <c r="M58" s="18">
        <f>IF(ISBLANK('ICC GRID'!A35),"---",IF('ICC GRID'!B35=0,"",'ICC GRID'!B35))</f>
        <v>41.8</v>
      </c>
    </row>
    <row r="59" spans="1:13" ht="15.75" x14ac:dyDescent="0.2">
      <c r="A59" s="28" t="str">
        <f>IF(ISBLANK('ICC GRID'!A36),"---",'ICC GRID'!F36)</f>
        <v>Magnolia 'Cleopatra' PP 22,695</v>
      </c>
      <c r="B59" s="29"/>
      <c r="C59" s="30" t="str">
        <f>IF(ISBLANK('ICC GRID'!A36),"---",TRIM('ICC GRID'!A36))</f>
        <v>#3 3-4'</v>
      </c>
      <c r="D59" s="31">
        <f>IF(ISBLANK('ICC GRID'!A36),"---",'ICC GRID'!E36)</f>
        <v>5</v>
      </c>
      <c r="E59" s="18">
        <f>IF(ISBLANK('ICC GRID'!A36),"---",IF('ICC GRID'!D36=0,"",'ICC GRID'!D36))</f>
        <v>24.85</v>
      </c>
      <c r="F59" s="19">
        <f>IF(ISBLANK('ICC GRID'!A36),"---",IF('ICC GRID'!C36=0,"",'ICC GRID'!C36))</f>
        <v>10</v>
      </c>
      <c r="G59" s="67" t="str">
        <f>IF(ISBLANK('ICC GRID'!C36),"---",IF('ICC GRID'!G36=0,"",'ICC GRID'!G36))</f>
        <v/>
      </c>
      <c r="H59" s="47"/>
      <c r="I59" s="48"/>
      <c r="J59" s="32" t="str">
        <f t="shared" si="2"/>
        <v/>
      </c>
      <c r="K59" s="33" t="str">
        <f>IF(ISBLANK('ICC GRID'!A36),"---",IF(H59="","",IF(H59&lt;'ICC GRID'!C36,M59,E59)))</f>
        <v/>
      </c>
      <c r="L59" s="33" t="str">
        <f t="shared" si="3"/>
        <v/>
      </c>
      <c r="M59" s="18">
        <f>IF(ISBLANK('ICC GRID'!A36),"---",IF('ICC GRID'!B36=0,"",'ICC GRID'!B36))</f>
        <v>47.7</v>
      </c>
    </row>
    <row r="60" spans="1:13" ht="15.75" x14ac:dyDescent="0.2">
      <c r="A60" s="28" t="str">
        <f>IF(ISBLANK('ICC GRID'!A37),"---",'ICC GRID'!F37)</f>
        <v>Magnolia 'Gold Star'</v>
      </c>
      <c r="B60" s="29"/>
      <c r="C60" s="30" t="str">
        <f>IF(ISBLANK('ICC GRID'!A37),"---",TRIM('ICC GRID'!A37))</f>
        <v>#1 2-3'</v>
      </c>
      <c r="D60" s="31">
        <f>IF(ISBLANK('ICC GRID'!A37),"---",'ICC GRID'!E37)</f>
        <v>5</v>
      </c>
      <c r="E60" s="18">
        <f>IF(ISBLANK('ICC GRID'!A37),"---",IF('ICC GRID'!D37=0,"",'ICC GRID'!D37))</f>
        <v>13.75</v>
      </c>
      <c r="F60" s="19">
        <f>IF(ISBLANK('ICC GRID'!A37),"---",IF('ICC GRID'!C37=0,"",'ICC GRID'!C37))</f>
        <v>10</v>
      </c>
      <c r="G60" s="67" t="str">
        <f>IF(ISBLANK('ICC GRID'!C37),"---",IF('ICC GRID'!G37=0,"",'ICC GRID'!G37))</f>
        <v/>
      </c>
      <c r="H60" s="47"/>
      <c r="I60" s="48"/>
      <c r="J60" s="32" t="str">
        <f t="shared" si="2"/>
        <v/>
      </c>
      <c r="K60" s="33" t="str">
        <f>IF(ISBLANK('ICC GRID'!A37),"---",IF(H60="","",IF(H60&lt;'ICC GRID'!C37,M60,E60)))</f>
        <v/>
      </c>
      <c r="L60" s="33" t="str">
        <f t="shared" si="3"/>
        <v/>
      </c>
      <c r="M60" s="18">
        <f>IF(ISBLANK('ICC GRID'!A37),"---",IF('ICC GRID'!B37=0,"",'ICC GRID'!B37))</f>
        <v>27.5</v>
      </c>
    </row>
    <row r="61" spans="1:13" ht="15.75" x14ac:dyDescent="0.2">
      <c r="A61" s="28" t="str">
        <f>IF(ISBLANK('ICC GRID'!A38),"---",'ICC GRID'!F38)</f>
        <v>Magnolia 'Judy Zuk'</v>
      </c>
      <c r="B61" s="29"/>
      <c r="C61" s="30" t="str">
        <f>IF(ISBLANK('ICC GRID'!A38),"---",TRIM('ICC GRID'!A38))</f>
        <v>#3 2-3'</v>
      </c>
      <c r="D61" s="31">
        <f>IF(ISBLANK('ICC GRID'!A38),"---",'ICC GRID'!E38)</f>
        <v>5</v>
      </c>
      <c r="E61" s="18">
        <f>IF(ISBLANK('ICC GRID'!A38),"---",IF('ICC GRID'!D38=0,"",'ICC GRID'!D38))</f>
        <v>19.5</v>
      </c>
      <c r="F61" s="19">
        <f>IF(ISBLANK('ICC GRID'!A38),"---",IF('ICC GRID'!C38=0,"",'ICC GRID'!C38))</f>
        <v>10</v>
      </c>
      <c r="G61" s="67" t="str">
        <f>IF(ISBLANK('ICC GRID'!C38),"---",IF('ICC GRID'!G38=0,"",'ICC GRID'!G38))</f>
        <v/>
      </c>
      <c r="H61" s="47"/>
      <c r="I61" s="48"/>
      <c r="J61" s="32" t="str">
        <f t="shared" si="2"/>
        <v/>
      </c>
      <c r="K61" s="33" t="str">
        <f>IF(ISBLANK('ICC GRID'!A38),"---",IF(H61="","",IF(H61&lt;'ICC GRID'!C38,M61,E61)))</f>
        <v/>
      </c>
      <c r="L61" s="33" t="str">
        <f t="shared" si="3"/>
        <v/>
      </c>
      <c r="M61" s="18">
        <f>IF(ISBLANK('ICC GRID'!A38),"---",IF('ICC GRID'!B38=0,"",'ICC GRID'!B38))</f>
        <v>39</v>
      </c>
    </row>
    <row r="62" spans="1:13" ht="15.75" x14ac:dyDescent="0.2">
      <c r="A62" s="28" t="str">
        <f>IF(ISBLANK('ICC GRID'!A39),"---",'ICC GRID'!F39)</f>
        <v>Magnolia 'Sunsation'</v>
      </c>
      <c r="B62" s="29"/>
      <c r="C62" s="30" t="str">
        <f>IF(ISBLANK('ICC GRID'!A39),"---",TRIM('ICC GRID'!A39))</f>
        <v>#3 2-3'</v>
      </c>
      <c r="D62" s="31">
        <f>IF(ISBLANK('ICC GRID'!A39),"---",'ICC GRID'!E39)</f>
        <v>5</v>
      </c>
      <c r="E62" s="18">
        <f>IF(ISBLANK('ICC GRID'!A39),"---",IF('ICC GRID'!D39=0,"",'ICC GRID'!D39))</f>
        <v>16.5</v>
      </c>
      <c r="F62" s="19">
        <f>IF(ISBLANK('ICC GRID'!A39),"---",IF('ICC GRID'!C39=0,"",'ICC GRID'!C39))</f>
        <v>10</v>
      </c>
      <c r="G62" s="67" t="str">
        <f>IF(ISBLANK('ICC GRID'!C39),"---",IF('ICC GRID'!G39=0,"",'ICC GRID'!G39))</f>
        <v/>
      </c>
      <c r="H62" s="47"/>
      <c r="I62" s="48"/>
      <c r="J62" s="32" t="str">
        <f t="shared" si="2"/>
        <v/>
      </c>
      <c r="K62" s="33" t="str">
        <f>IF(ISBLANK('ICC GRID'!A39),"---",IF(H62="","",IF(H62&lt;'ICC GRID'!C39,M62,E62)))</f>
        <v/>
      </c>
      <c r="L62" s="33" t="str">
        <f t="shared" si="3"/>
        <v/>
      </c>
      <c r="M62" s="18">
        <f>IF(ISBLANK('ICC GRID'!A39),"---",IF('ICC GRID'!B39=0,"",'ICC GRID'!B39))</f>
        <v>33</v>
      </c>
    </row>
    <row r="63" spans="1:13" ht="15.75" x14ac:dyDescent="0.2">
      <c r="A63" s="28" t="str">
        <f>IF(ISBLANK('ICC GRID'!A40),"---",'ICC GRID'!F40)</f>
        <v>Magnolia Black Tulip®</v>
      </c>
      <c r="B63" s="29"/>
      <c r="C63" s="30" t="str">
        <f>IF(ISBLANK('ICC GRID'!A40),"---",TRIM('ICC GRID'!A40))</f>
        <v>#3 2-3'</v>
      </c>
      <c r="D63" s="31">
        <f>IF(ISBLANK('ICC GRID'!A40),"---",'ICC GRID'!E40)</f>
        <v>5</v>
      </c>
      <c r="E63" s="18">
        <f>IF(ISBLANK('ICC GRID'!A40),"---",IF('ICC GRID'!D40=0,"",'ICC GRID'!D40))</f>
        <v>22.9</v>
      </c>
      <c r="F63" s="19">
        <f>IF(ISBLANK('ICC GRID'!A40),"---",IF('ICC GRID'!C40=0,"",'ICC GRID'!C40))</f>
        <v>10</v>
      </c>
      <c r="G63" s="67" t="str">
        <f>IF(ISBLANK('ICC GRID'!C40),"---",IF('ICC GRID'!G40=0,"",'ICC GRID'!G40))</f>
        <v/>
      </c>
      <c r="H63" s="47"/>
      <c r="I63" s="48"/>
      <c r="J63" s="32" t="str">
        <f t="shared" si="2"/>
        <v/>
      </c>
      <c r="K63" s="33" t="str">
        <f>IF(ISBLANK('ICC GRID'!A40),"---",IF(H63="","",IF(H63&lt;'ICC GRID'!C40,M63,E63)))</f>
        <v/>
      </c>
      <c r="L63" s="33" t="str">
        <f t="shared" si="3"/>
        <v/>
      </c>
      <c r="M63" s="18">
        <f>IF(ISBLANK('ICC GRID'!A40),"---",IF('ICC GRID'!B40=0,"",'ICC GRID'!B40))</f>
        <v>42.8</v>
      </c>
    </row>
    <row r="64" spans="1:13" ht="15.75" x14ac:dyDescent="0.2">
      <c r="A64" s="28" t="str">
        <f>IF(ISBLANK('ICC GRID'!A41),"---",'ICC GRID'!F41)</f>
        <v>Magnolia Black Tulip®</v>
      </c>
      <c r="B64" s="29"/>
      <c r="C64" s="30" t="str">
        <f>IF(ISBLANK('ICC GRID'!A41),"---",TRIM('ICC GRID'!A41))</f>
        <v>#3 3-4'</v>
      </c>
      <c r="D64" s="31">
        <f>IF(ISBLANK('ICC GRID'!A41),"---",'ICC GRID'!E41)</f>
        <v>5</v>
      </c>
      <c r="E64" s="18">
        <f>IF(ISBLANK('ICC GRID'!A41),"---",IF('ICC GRID'!D41=0,"",'ICC GRID'!D41))</f>
        <v>25.85</v>
      </c>
      <c r="F64" s="19">
        <f>IF(ISBLANK('ICC GRID'!A41),"---",IF('ICC GRID'!C41=0,"",'ICC GRID'!C41))</f>
        <v>10</v>
      </c>
      <c r="G64" s="67" t="str">
        <f>IF(ISBLANK('ICC GRID'!C41),"---",IF('ICC GRID'!G41=0,"",'ICC GRID'!G41))</f>
        <v/>
      </c>
      <c r="H64" s="47"/>
      <c r="I64" s="48"/>
      <c r="J64" s="32" t="str">
        <f t="shared" si="2"/>
        <v/>
      </c>
      <c r="K64" s="33" t="str">
        <f>IF(ISBLANK('ICC GRID'!A41),"---",IF(H64="","",IF(H64&lt;'ICC GRID'!C41,M64,E64)))</f>
        <v/>
      </c>
      <c r="L64" s="33" t="str">
        <f t="shared" si="3"/>
        <v/>
      </c>
      <c r="M64" s="18">
        <f>IF(ISBLANK('ICC GRID'!A41),"---",IF('ICC GRID'!B41=0,"",'ICC GRID'!B41))</f>
        <v>48.7</v>
      </c>
    </row>
    <row r="65" spans="1:13" ht="15.75" x14ac:dyDescent="0.2">
      <c r="A65" s="28" t="str">
        <f>IF(ISBLANK('ICC GRID'!A42),"---",'ICC GRID'!F42)</f>
        <v>Magnolia macrophylla</v>
      </c>
      <c r="B65" s="29"/>
      <c r="C65" s="30" t="str">
        <f>IF(ISBLANK('ICC GRID'!A42),"---",TRIM('ICC GRID'!A42))</f>
        <v>LP 6-12"</v>
      </c>
      <c r="D65" s="31">
        <f>IF(ISBLANK('ICC GRID'!A42),"---",'ICC GRID'!E42)</f>
        <v>10</v>
      </c>
      <c r="E65" s="18">
        <f>IF(ISBLANK('ICC GRID'!A42),"---",IF('ICC GRID'!D42=0,"",'ICC GRID'!D42))</f>
        <v>5.4</v>
      </c>
      <c r="F65" s="19">
        <f>IF(ISBLANK('ICC GRID'!A42),"---",IF('ICC GRID'!C42=0,"",'ICC GRID'!C42))</f>
        <v>20</v>
      </c>
      <c r="G65" s="67" t="str">
        <f>IF(ISBLANK('ICC GRID'!C42),"---",IF('ICC GRID'!G42=0,"",'ICC GRID'!G42))</f>
        <v/>
      </c>
      <c r="H65" s="47"/>
      <c r="I65" s="48"/>
      <c r="J65" s="32" t="str">
        <f t="shared" si="2"/>
        <v/>
      </c>
      <c r="K65" s="33" t="str">
        <f>IF(ISBLANK('ICC GRID'!A42),"---",IF(H65="","",IF(H65&lt;'ICC GRID'!C42,M65,E65)))</f>
        <v/>
      </c>
      <c r="L65" s="33" t="str">
        <f t="shared" si="3"/>
        <v/>
      </c>
      <c r="M65" s="18">
        <f>IF(ISBLANK('ICC GRID'!A42),"---",IF('ICC GRID'!B42=0,"",'ICC GRID'!B42))</f>
        <v>10.8</v>
      </c>
    </row>
    <row r="66" spans="1:13" ht="15.75" x14ac:dyDescent="0.2">
      <c r="A66" s="28" t="str">
        <f>IF(ISBLANK('ICC GRID'!A43),"---",'ICC GRID'!F43)</f>
        <v>Magnolia sieboldii</v>
      </c>
      <c r="B66" s="29"/>
      <c r="C66" s="30" t="str">
        <f>IF(ISBLANK('ICC GRID'!A43),"---",TRIM('ICC GRID'!A43))</f>
        <v>LP</v>
      </c>
      <c r="D66" s="31">
        <f>IF(ISBLANK('ICC GRID'!A43),"---",'ICC GRID'!E43)</f>
        <v>10</v>
      </c>
      <c r="E66" s="18">
        <f>IF(ISBLANK('ICC GRID'!A43),"---",IF('ICC GRID'!D43=0,"",'ICC GRID'!D43))</f>
        <v>3.3</v>
      </c>
      <c r="F66" s="19">
        <f>IF(ISBLANK('ICC GRID'!A43),"---",IF('ICC GRID'!C43=0,"",'ICC GRID'!C43))</f>
        <v>50</v>
      </c>
      <c r="G66" s="67" t="str">
        <f>IF(ISBLANK('ICC GRID'!C43),"---",IF('ICC GRID'!G43=0,"",'ICC GRID'!G43))</f>
        <v/>
      </c>
      <c r="H66" s="47"/>
      <c r="I66" s="48"/>
      <c r="J66" s="32" t="str">
        <f t="shared" si="2"/>
        <v/>
      </c>
      <c r="K66" s="33" t="str">
        <f>IF(ISBLANK('ICC GRID'!A43),"---",IF(H66="","",IF(H66&lt;'ICC GRID'!C43,M66,E66)))</f>
        <v/>
      </c>
      <c r="L66" s="33" t="str">
        <f t="shared" si="3"/>
        <v/>
      </c>
      <c r="M66" s="18">
        <f>IF(ISBLANK('ICC GRID'!A43),"---",IF('ICC GRID'!B43=0,"",'ICC GRID'!B43))</f>
        <v>6.6</v>
      </c>
    </row>
    <row r="67" spans="1:13" ht="15.75" x14ac:dyDescent="0.2">
      <c r="A67" s="28" t="str">
        <f>IF(ISBLANK('ICC GRID'!A44),"---",'ICC GRID'!F44)</f>
        <v>Metasequoia glyptostroboides</v>
      </c>
      <c r="B67" s="29"/>
      <c r="C67" s="30" t="str">
        <f>IF(ISBLANK('ICC GRID'!A44),"---",TRIM('ICC GRID'!A44))</f>
        <v>MP</v>
      </c>
      <c r="D67" s="31">
        <f>IF(ISBLANK('ICC GRID'!A44),"---",'ICC GRID'!E44)</f>
        <v>25</v>
      </c>
      <c r="E67" s="18">
        <f>IF(ISBLANK('ICC GRID'!A44),"---",IF('ICC GRID'!D44=0,"",'ICC GRID'!D44))</f>
        <v>1.8</v>
      </c>
      <c r="F67" s="19">
        <f>IF(ISBLANK('ICC GRID'!A44),"---",IF('ICC GRID'!C44=0,"",'ICC GRID'!C44))</f>
        <v>50</v>
      </c>
      <c r="G67" s="67" t="str">
        <f>IF(ISBLANK('ICC GRID'!C44),"---",IF('ICC GRID'!G44=0,"",'ICC GRID'!G44))</f>
        <v/>
      </c>
      <c r="H67" s="47"/>
      <c r="I67" s="48"/>
      <c r="J67" s="32" t="str">
        <f t="shared" si="2"/>
        <v/>
      </c>
      <c r="K67" s="33" t="str">
        <f>IF(ISBLANK('ICC GRID'!A44),"---",IF(H67="","",IF(H67&lt;'ICC GRID'!C44,M67,E67)))</f>
        <v/>
      </c>
      <c r="L67" s="33" t="str">
        <f t="shared" si="3"/>
        <v/>
      </c>
      <c r="M67" s="18">
        <f>IF(ISBLANK('ICC GRID'!A44),"---",IF('ICC GRID'!B44=0,"",'ICC GRID'!B44))</f>
        <v>3.6</v>
      </c>
    </row>
    <row r="68" spans="1:13" ht="15.75" x14ac:dyDescent="0.2">
      <c r="A68" s="28" t="str">
        <f>IF(ISBLANK('ICC GRID'!A45),"---",'ICC GRID'!F45)</f>
        <v>Myrica (Morella) pensylvanica</v>
      </c>
      <c r="B68" s="29"/>
      <c r="C68" s="30" t="str">
        <f>IF(ISBLANK('ICC GRID'!A45),"---",TRIM('ICC GRID'!A45))</f>
        <v>MP</v>
      </c>
      <c r="D68" s="31">
        <f>IF(ISBLANK('ICC GRID'!A45),"---",'ICC GRID'!E45)</f>
        <v>25</v>
      </c>
      <c r="E68" s="18">
        <f>IF(ISBLANK('ICC GRID'!A45),"---",IF('ICC GRID'!D45=0,"",'ICC GRID'!D45))</f>
        <v>1.1000000000000001</v>
      </c>
      <c r="F68" s="19">
        <f>IF(ISBLANK('ICC GRID'!A45),"---",IF('ICC GRID'!C45=0,"",'ICC GRID'!C45))</f>
        <v>50</v>
      </c>
      <c r="G68" s="67" t="str">
        <f>IF(ISBLANK('ICC GRID'!C45),"---",IF('ICC GRID'!G45=0,"",'ICC GRID'!G45))</f>
        <v/>
      </c>
      <c r="H68" s="47"/>
      <c r="I68" s="48"/>
      <c r="J68" s="32" t="str">
        <f t="shared" si="2"/>
        <v/>
      </c>
      <c r="K68" s="33" t="str">
        <f>IF(ISBLANK('ICC GRID'!A45),"---",IF(H68="","",IF(H68&lt;'ICC GRID'!C45,M68,E68)))</f>
        <v/>
      </c>
      <c r="L68" s="33" t="str">
        <f t="shared" si="3"/>
        <v/>
      </c>
      <c r="M68" s="18">
        <f>IF(ISBLANK('ICC GRID'!A45),"---",IF('ICC GRID'!B45=0,"",'ICC GRID'!B45))</f>
        <v>2.2000000000000002</v>
      </c>
    </row>
    <row r="69" spans="1:13" ht="15.75" x14ac:dyDescent="0.2">
      <c r="A69" s="28" t="str">
        <f>IF(ISBLANK('ICC GRID'!A46),"---",'ICC GRID'!F46)</f>
        <v>Oxydendrum arboreum</v>
      </c>
      <c r="B69" s="29"/>
      <c r="C69" s="30" t="str">
        <f>IF(ISBLANK('ICC GRID'!A46),"---",TRIM('ICC GRID'!A46))</f>
        <v>SP</v>
      </c>
      <c r="D69" s="31">
        <f>IF(ISBLANK('ICC GRID'!A46),"---",'ICC GRID'!E46)</f>
        <v>25</v>
      </c>
      <c r="E69" s="18">
        <f>IF(ISBLANK('ICC GRID'!A46),"---",IF('ICC GRID'!D46=0,"",'ICC GRID'!D46))</f>
        <v>1.5</v>
      </c>
      <c r="F69" s="19">
        <f>IF(ISBLANK('ICC GRID'!A46),"---",IF('ICC GRID'!C46=0,"",'ICC GRID'!C46))</f>
        <v>50</v>
      </c>
      <c r="G69" s="67" t="str">
        <f>IF(ISBLANK('ICC GRID'!C46),"---",IF('ICC GRID'!G46=0,"",'ICC GRID'!G46))</f>
        <v/>
      </c>
      <c r="H69" s="47"/>
      <c r="I69" s="48"/>
      <c r="J69" s="32" t="str">
        <f t="shared" si="2"/>
        <v/>
      </c>
      <c r="K69" s="33" t="str">
        <f>IF(ISBLANK('ICC GRID'!A46),"---",IF(H69="","",IF(H69&lt;'ICC GRID'!C46,M69,E69)))</f>
        <v/>
      </c>
      <c r="L69" s="33" t="str">
        <f t="shared" si="3"/>
        <v/>
      </c>
      <c r="M69" s="18">
        <f>IF(ISBLANK('ICC GRID'!A46),"---",IF('ICC GRID'!B46=0,"",'ICC GRID'!B46))</f>
        <v>3</v>
      </c>
    </row>
    <row r="70" spans="1:13" ht="15.75" x14ac:dyDescent="0.2">
      <c r="A70" s="28" t="str">
        <f>IF(ISBLANK('ICC GRID'!A47),"---",'ICC GRID'!F47)</f>
        <v>Oxydendrum arboreum</v>
      </c>
      <c r="B70" s="29"/>
      <c r="C70" s="30" t="str">
        <f>IF(ISBLANK('ICC GRID'!A47),"---",TRIM('ICC GRID'!A47))</f>
        <v>LP</v>
      </c>
      <c r="D70" s="31">
        <f>IF(ISBLANK('ICC GRID'!A47),"---",'ICC GRID'!E47)</f>
        <v>20</v>
      </c>
      <c r="E70" s="18">
        <f>IF(ISBLANK('ICC GRID'!A47),"---",IF('ICC GRID'!D47=0,"",'ICC GRID'!D47))</f>
        <v>4.0999999999999996</v>
      </c>
      <c r="F70" s="19">
        <f>IF(ISBLANK('ICC GRID'!A47),"---",IF('ICC GRID'!C47=0,"",'ICC GRID'!C47))</f>
        <v>10</v>
      </c>
      <c r="G70" s="67" t="str">
        <f>IF(ISBLANK('ICC GRID'!C47),"---",IF('ICC GRID'!G47=0,"",'ICC GRID'!G47))</f>
        <v/>
      </c>
      <c r="H70" s="47"/>
      <c r="I70" s="48"/>
      <c r="J70" s="32" t="str">
        <f t="shared" si="2"/>
        <v/>
      </c>
      <c r="K70" s="33" t="str">
        <f>IF(ISBLANK('ICC GRID'!A47),"---",IF(H70="","",IF(H70&lt;'ICC GRID'!C47,M70,E70)))</f>
        <v/>
      </c>
      <c r="L70" s="33" t="str">
        <f t="shared" si="3"/>
        <v/>
      </c>
      <c r="M70" s="18">
        <f>IF(ISBLANK('ICC GRID'!A47),"---",IF('ICC GRID'!B47=0,"",'ICC GRID'!B47))</f>
        <v>8.1999999999999993</v>
      </c>
    </row>
    <row r="71" spans="1:13" ht="15.75" x14ac:dyDescent="0.2">
      <c r="A71" s="28" t="str">
        <f>IF(ISBLANK('ICC GRID'!A48),"---",'ICC GRID'!F48)</f>
        <v>Prunus cerasifera 'Krauters Vesuvius'</v>
      </c>
      <c r="B71" s="29"/>
      <c r="C71" s="30" t="str">
        <f>IF(ISBLANK('ICC GRID'!A48),"---",TRIM('ICC GRID'!A48))</f>
        <v>MP</v>
      </c>
      <c r="D71" s="31">
        <f>IF(ISBLANK('ICC GRID'!A48),"---",'ICC GRID'!E48)</f>
        <v>25</v>
      </c>
      <c r="E71" s="18">
        <f>IF(ISBLANK('ICC GRID'!A48),"---",IF('ICC GRID'!D48=0,"",'ICC GRID'!D48))</f>
        <v>2.0499999999999998</v>
      </c>
      <c r="F71" s="19">
        <f>IF(ISBLANK('ICC GRID'!A48),"---",IF('ICC GRID'!C48=0,"",'ICC GRID'!C48))</f>
        <v>50</v>
      </c>
      <c r="G71" s="67" t="str">
        <f>IF(ISBLANK('ICC GRID'!C48),"---",IF('ICC GRID'!G48=0,"",'ICC GRID'!G48))</f>
        <v/>
      </c>
      <c r="H71" s="47"/>
      <c r="I71" s="48"/>
      <c r="J71" s="32" t="str">
        <f t="shared" si="2"/>
        <v/>
      </c>
      <c r="K71" s="33" t="str">
        <f>IF(ISBLANK('ICC GRID'!A48),"---",IF(H71="","",IF(H71&lt;'ICC GRID'!C48,M71,E71)))</f>
        <v/>
      </c>
      <c r="L71" s="33" t="str">
        <f t="shared" si="3"/>
        <v/>
      </c>
      <c r="M71" s="18">
        <f>IF(ISBLANK('ICC GRID'!A48),"---",IF('ICC GRID'!B48=0,"",'ICC GRID'!B48))</f>
        <v>4.0999999999999996</v>
      </c>
    </row>
    <row r="72" spans="1:13" ht="15.75" x14ac:dyDescent="0.2">
      <c r="A72" s="28" t="str">
        <f>IF(ISBLANK('ICC GRID'!A49),"---",'ICC GRID'!F49)</f>
        <v>Sciadopitys verticillata</v>
      </c>
      <c r="B72" s="29"/>
      <c r="C72" s="30" t="str">
        <f>IF(ISBLANK('ICC GRID'!A49),"---",TRIM('ICC GRID'!A49))</f>
        <v>LP</v>
      </c>
      <c r="D72" s="31">
        <f>IF(ISBLANK('ICC GRID'!A49),"---",'ICC GRID'!E49)</f>
        <v>10</v>
      </c>
      <c r="E72" s="18">
        <f>IF(ISBLANK('ICC GRID'!A49),"---",IF('ICC GRID'!D49=0,"",'ICC GRID'!D49))</f>
        <v>8.35</v>
      </c>
      <c r="F72" s="19">
        <f>IF(ISBLANK('ICC GRID'!A49),"---",IF('ICC GRID'!C49=0,"",'ICC GRID'!C49))</f>
        <v>20</v>
      </c>
      <c r="G72" s="67" t="str">
        <f>IF(ISBLANK('ICC GRID'!C49),"---",IF('ICC GRID'!G49=0,"",'ICC GRID'!G49))</f>
        <v/>
      </c>
      <c r="H72" s="47"/>
      <c r="I72" s="48"/>
      <c r="J72" s="32" t="str">
        <f t="shared" si="2"/>
        <v/>
      </c>
      <c r="K72" s="33" t="str">
        <f>IF(ISBLANK('ICC GRID'!A49),"---",IF(H72="","",IF(H72&lt;'ICC GRID'!C49,M72,E72)))</f>
        <v/>
      </c>
      <c r="L72" s="33" t="str">
        <f t="shared" si="3"/>
        <v/>
      </c>
      <c r="M72" s="18">
        <f>IF(ISBLANK('ICC GRID'!A49),"---",IF('ICC GRID'!B49=0,"",'ICC GRID'!B49))</f>
        <v>16.7</v>
      </c>
    </row>
    <row r="73" spans="1:13" ht="15.75" x14ac:dyDescent="0.2">
      <c r="A73" s="28" t="str">
        <f>IF(ISBLANK('ICC GRID'!A50),"---",'ICC GRID'!F50)</f>
        <v>Symphoricarpos Magical® Pride</v>
      </c>
      <c r="B73" s="29"/>
      <c r="C73" s="30" t="str">
        <f>IF(ISBLANK('ICC GRID'!A50),"---",TRIM('ICC GRID'!A50))</f>
        <v>MP</v>
      </c>
      <c r="D73" s="31">
        <f>IF(ISBLANK('ICC GRID'!A50),"---",'ICC GRID'!E50)</f>
        <v>25</v>
      </c>
      <c r="E73" s="18">
        <f>IF(ISBLANK('ICC GRID'!A50),"---",IF('ICC GRID'!D50=0,"",'ICC GRID'!D50))</f>
        <v>2.85</v>
      </c>
      <c r="F73" s="19">
        <f>IF(ISBLANK('ICC GRID'!A50),"---",IF('ICC GRID'!C50=0,"",'ICC GRID'!C50))</f>
        <v>50</v>
      </c>
      <c r="G73" s="67" t="str">
        <f>IF(ISBLANK('ICC GRID'!C50),"---",IF('ICC GRID'!G50=0,"",'ICC GRID'!G50))</f>
        <v/>
      </c>
      <c r="H73" s="47"/>
      <c r="I73" s="48"/>
      <c r="J73" s="32" t="str">
        <f t="shared" si="2"/>
        <v/>
      </c>
      <c r="K73" s="33" t="str">
        <f>IF(ISBLANK('ICC GRID'!A50),"---",IF(H73="","",IF(H73&lt;'ICC GRID'!C50,M73,E73)))</f>
        <v/>
      </c>
      <c r="L73" s="33" t="str">
        <f t="shared" si="3"/>
        <v/>
      </c>
      <c r="M73" s="18">
        <f>IF(ISBLANK('ICC GRID'!A50),"---",IF('ICC GRID'!B50=0,"",'ICC GRID'!B50))</f>
        <v>5.05</v>
      </c>
    </row>
    <row r="74" spans="1:13" ht="15.75" x14ac:dyDescent="0.2">
      <c r="A74" s="28" t="str">
        <f>IF(ISBLANK('ICC GRID'!A51),"---",'ICC GRID'!F51)</f>
        <v>Syringa vulgaris Tiny Dancer™</v>
      </c>
      <c r="B74" s="29"/>
      <c r="C74" s="30" t="str">
        <f>IF(ISBLANK('ICC GRID'!A51),"---",TRIM('ICC GRID'!A51))</f>
        <v>MP</v>
      </c>
      <c r="D74" s="31">
        <f>IF(ISBLANK('ICC GRID'!A51),"---",'ICC GRID'!E51)</f>
        <v>25</v>
      </c>
      <c r="E74" s="18">
        <f>IF(ISBLANK('ICC GRID'!A51),"---",IF('ICC GRID'!D51=0,"",'ICC GRID'!D51))</f>
        <v>3.4</v>
      </c>
      <c r="F74" s="19">
        <f>IF(ISBLANK('ICC GRID'!A51),"---",IF('ICC GRID'!C51=0,"",'ICC GRID'!C51))</f>
        <v>50</v>
      </c>
      <c r="G74" s="67" t="str">
        <f>IF(ISBLANK('ICC GRID'!C51),"---",IF('ICC GRID'!G51=0,"",'ICC GRID'!G51))</f>
        <v/>
      </c>
      <c r="H74" s="47"/>
      <c r="I74" s="48"/>
      <c r="J74" s="32" t="str">
        <f t="shared" si="2"/>
        <v/>
      </c>
      <c r="K74" s="33" t="str">
        <f>IF(ISBLANK('ICC GRID'!A51),"---",IF(H74="","",IF(H74&lt;'ICC GRID'!C51,M74,E74)))</f>
        <v/>
      </c>
      <c r="L74" s="33" t="str">
        <f t="shared" si="3"/>
        <v/>
      </c>
      <c r="M74" s="18">
        <f>IF(ISBLANK('ICC GRID'!A51),"---",IF('ICC GRID'!B51=0,"",'ICC GRID'!B51))</f>
        <v>6.05</v>
      </c>
    </row>
    <row r="75" spans="1:13" ht="15.75" x14ac:dyDescent="0.2">
      <c r="A75" s="28" t="str">
        <f>IF(ISBLANK('ICC GRID'!A52),"---",'ICC GRID'!F52)</f>
        <v>Disporum longistylum 'Night Heron'</v>
      </c>
      <c r="B75" s="29"/>
      <c r="C75" s="30" t="str">
        <f>IF(ISBLANK('ICC GRID'!A52),"---",TRIM('ICC GRID'!A52))</f>
        <v>MP</v>
      </c>
      <c r="D75" s="31">
        <f>IF(ISBLANK('ICC GRID'!A52),"---",'ICC GRID'!E52)</f>
        <v>25</v>
      </c>
      <c r="E75" s="18">
        <f>IF(ISBLANK('ICC GRID'!A52),"---",IF('ICC GRID'!D52=0,"",'ICC GRID'!D52))</f>
        <v>2.7</v>
      </c>
      <c r="F75" s="19">
        <f>IF(ISBLANK('ICC GRID'!A52),"---",IF('ICC GRID'!C52=0,"",'ICC GRID'!C52))</f>
        <v>50</v>
      </c>
      <c r="G75" s="67" t="str">
        <f>IF(ISBLANK('ICC GRID'!C52),"---",IF('ICC GRID'!G52=0,"",'ICC GRID'!G52))</f>
        <v/>
      </c>
      <c r="H75" s="47"/>
      <c r="I75" s="48"/>
      <c r="J75" s="32" t="str">
        <f t="shared" si="2"/>
        <v/>
      </c>
      <c r="K75" s="33" t="str">
        <f>IF(ISBLANK('ICC GRID'!A52),"---",IF(H75="","",IF(H75&lt;'ICC GRID'!C52,M75,E75)))</f>
        <v/>
      </c>
      <c r="L75" s="33" t="str">
        <f t="shared" si="3"/>
        <v/>
      </c>
      <c r="M75" s="18">
        <f>IF(ISBLANK('ICC GRID'!A52),"---",IF('ICC GRID'!B52=0,"",'ICC GRID'!B52))</f>
        <v>5.4</v>
      </c>
    </row>
  </sheetData>
  <sheetProtection password="EFA7" sheet="1" objects="1" scenarios="1" selectLockedCells="1" autoFilter="0"/>
  <autoFilter ref="A24:M75">
    <filterColumn colId="0" showButton="0"/>
  </autoFilter>
  <mergeCells count="34">
    <mergeCell ref="A2:L2"/>
    <mergeCell ref="J5:L5"/>
    <mergeCell ref="A3:L3"/>
    <mergeCell ref="J4:L4"/>
    <mergeCell ref="B4:H4"/>
    <mergeCell ref="B5:H5"/>
    <mergeCell ref="B18:C18"/>
    <mergeCell ref="B13:H13"/>
    <mergeCell ref="B17:C17"/>
    <mergeCell ref="B9:C9"/>
    <mergeCell ref="J10:L11"/>
    <mergeCell ref="I12:I19"/>
    <mergeCell ref="J6:L6"/>
    <mergeCell ref="J7:L9"/>
    <mergeCell ref="B6:H6"/>
    <mergeCell ref="I7:I9"/>
    <mergeCell ref="B7:C7"/>
    <mergeCell ref="F7:H7"/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L22"/>
    <mergeCell ref="A20:D22"/>
    <mergeCell ref="E20:L21"/>
    <mergeCell ref="A23:L23"/>
    <mergeCell ref="E10:H10"/>
    <mergeCell ref="B10:C10"/>
    <mergeCell ref="J12:L19"/>
  </mergeCells>
  <conditionalFormatting sqref="H25:L75">
    <cfRule type="expression" dxfId="2" priority="53">
      <formula>ISNUMBER($H25)</formula>
    </cfRule>
  </conditionalFormatting>
  <conditionalFormatting sqref="A25:A75">
    <cfRule type="expression" dxfId="1" priority="10">
      <formula>COUNTIF(A$23:A25,A25)=1</formula>
    </cfRule>
  </conditionalFormatting>
  <conditionalFormatting sqref="C25:C75">
    <cfRule type="expression" dxfId="0" priority="139">
      <formula>IF(#REF!&lt;&gt;"yes",TRUE,FALSE)</formula>
    </cfRule>
  </conditionalFormatting>
  <conditionalFormatting sqref="B25:B75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75"/>
    <dataValidation type="whole" allowBlank="1" showInputMessage="1" showErrorMessage="1" error="Please order in bundle quantities" sqref="H25:H75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4" fitToHeight="1000" orientation="portrait" r:id="rId1"/>
  <headerFooter>
    <oddFooter>&amp;LPage
&amp;P of &amp;N&amp;CHeritage Seedlings &amp;&amp; Liners, inc.
4194 - 71st AVE SE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11</xdr:col>
                    <xdr:colOff>1009650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47625</xdr:rowOff>
                  </from>
                  <to>
                    <xdr:col>11</xdr:col>
                    <xdr:colOff>942975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2017-05-12T19:05:37Z</cp:lastPrinted>
  <dcterms:created xsi:type="dcterms:W3CDTF">2011-11-16T17:44:13Z</dcterms:created>
  <dcterms:modified xsi:type="dcterms:W3CDTF">2017-05-16T17:38:00Z</dcterms:modified>
</cp:coreProperties>
</file>