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Form'!$A$24:$M$606</definedName>
    <definedName name="_xlnm._FilterDatabase" localSheetId="0" hidden="1">'ICC GRID'!$A$1:$J$604</definedName>
    <definedName name="_xlnm.Print_Area" localSheetId="1">'Heritage Seedlings Order Form'!$A$1:$M$606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3" i="1"/>
  <c r="I3" i="1"/>
  <c r="J3" i="1"/>
  <c r="D26" i="13" l="1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25" i="13"/>
  <c r="A242" i="13" l="1"/>
  <c r="A243" i="13"/>
  <c r="A244" i="13"/>
  <c r="A245" i="13"/>
  <c r="A246" i="13"/>
  <c r="A26" i="13" l="1"/>
  <c r="C26" i="13"/>
  <c r="E26" i="13"/>
  <c r="F26" i="13"/>
  <c r="G26" i="13"/>
  <c r="J26" i="13"/>
  <c r="K26" i="13"/>
  <c r="L26" i="13"/>
  <c r="M26" i="13"/>
  <c r="A27" i="13"/>
  <c r="C27" i="13"/>
  <c r="E27" i="13"/>
  <c r="F27" i="13"/>
  <c r="G27" i="13"/>
  <c r="J27" i="13"/>
  <c r="K27" i="13"/>
  <c r="L27" i="13"/>
  <c r="M27" i="13"/>
  <c r="A28" i="13"/>
  <c r="C28" i="13"/>
  <c r="E28" i="13"/>
  <c r="F28" i="13"/>
  <c r="G28" i="13"/>
  <c r="J28" i="13"/>
  <c r="K28" i="13"/>
  <c r="L28" i="13"/>
  <c r="M28" i="13"/>
  <c r="A29" i="13"/>
  <c r="C29" i="13"/>
  <c r="E29" i="13"/>
  <c r="F29" i="13"/>
  <c r="G29" i="13"/>
  <c r="J29" i="13"/>
  <c r="K29" i="13"/>
  <c r="L29" i="13"/>
  <c r="M29" i="13"/>
  <c r="A30" i="13"/>
  <c r="C30" i="13"/>
  <c r="E30" i="13"/>
  <c r="F30" i="13"/>
  <c r="G30" i="13"/>
  <c r="J30" i="13"/>
  <c r="K30" i="13"/>
  <c r="L30" i="13"/>
  <c r="M30" i="13"/>
  <c r="A31" i="13"/>
  <c r="C31" i="13"/>
  <c r="E31" i="13"/>
  <c r="F31" i="13"/>
  <c r="G31" i="13"/>
  <c r="J31" i="13"/>
  <c r="K31" i="13"/>
  <c r="L31" i="13"/>
  <c r="M31" i="13"/>
  <c r="A32" i="13"/>
  <c r="C32" i="13"/>
  <c r="E32" i="13"/>
  <c r="F32" i="13"/>
  <c r="G32" i="13"/>
  <c r="J32" i="13"/>
  <c r="K32" i="13"/>
  <c r="L32" i="13"/>
  <c r="M32" i="13"/>
  <c r="A33" i="13"/>
  <c r="C33" i="13"/>
  <c r="E33" i="13"/>
  <c r="F33" i="13"/>
  <c r="G33" i="13"/>
  <c r="J33" i="13"/>
  <c r="K33" i="13"/>
  <c r="L33" i="13"/>
  <c r="M33" i="13"/>
  <c r="A34" i="13"/>
  <c r="C34" i="13"/>
  <c r="E34" i="13"/>
  <c r="F34" i="13"/>
  <c r="G34" i="13"/>
  <c r="J34" i="13"/>
  <c r="K34" i="13"/>
  <c r="L34" i="13"/>
  <c r="M34" i="13"/>
  <c r="A35" i="13"/>
  <c r="C35" i="13"/>
  <c r="E35" i="13"/>
  <c r="F35" i="13"/>
  <c r="G35" i="13"/>
  <c r="J35" i="13"/>
  <c r="K35" i="13"/>
  <c r="L35" i="13"/>
  <c r="M35" i="13"/>
  <c r="A36" i="13"/>
  <c r="C36" i="13"/>
  <c r="E36" i="13"/>
  <c r="F36" i="13"/>
  <c r="G36" i="13"/>
  <c r="J36" i="13"/>
  <c r="K36" i="13"/>
  <c r="L36" i="13"/>
  <c r="M36" i="13"/>
  <c r="A37" i="13"/>
  <c r="C37" i="13"/>
  <c r="E37" i="13"/>
  <c r="F37" i="13"/>
  <c r="G37" i="13"/>
  <c r="J37" i="13"/>
  <c r="K37" i="13"/>
  <c r="L37" i="13"/>
  <c r="M37" i="13"/>
  <c r="A38" i="13"/>
  <c r="C38" i="13"/>
  <c r="E38" i="13"/>
  <c r="F38" i="13"/>
  <c r="G38" i="13"/>
  <c r="J38" i="13"/>
  <c r="K38" i="13"/>
  <c r="L38" i="13"/>
  <c r="M38" i="13"/>
  <c r="A39" i="13"/>
  <c r="C39" i="13"/>
  <c r="E39" i="13"/>
  <c r="F39" i="13"/>
  <c r="G39" i="13"/>
  <c r="J39" i="13"/>
  <c r="L39" i="13" s="1"/>
  <c r="K39" i="13"/>
  <c r="M39" i="13"/>
  <c r="A40" i="13"/>
  <c r="C40" i="13"/>
  <c r="E40" i="13"/>
  <c r="F40" i="13"/>
  <c r="G40" i="13"/>
  <c r="J40" i="13"/>
  <c r="K40" i="13"/>
  <c r="L40" i="13"/>
  <c r="M40" i="13"/>
  <c r="A41" i="13"/>
  <c r="C41" i="13"/>
  <c r="E41" i="13"/>
  <c r="F41" i="13"/>
  <c r="G41" i="13"/>
  <c r="J41" i="13"/>
  <c r="K41" i="13"/>
  <c r="L41" i="13"/>
  <c r="M41" i="13"/>
  <c r="A42" i="13"/>
  <c r="C42" i="13"/>
  <c r="E42" i="13"/>
  <c r="F42" i="13"/>
  <c r="G42" i="13"/>
  <c r="J42" i="13"/>
  <c r="K42" i="13"/>
  <c r="L42" i="13"/>
  <c r="M42" i="13"/>
  <c r="A43" i="13"/>
  <c r="C43" i="13"/>
  <c r="E43" i="13"/>
  <c r="F43" i="13"/>
  <c r="G43" i="13"/>
  <c r="J43" i="13"/>
  <c r="K43" i="13"/>
  <c r="L43" i="13"/>
  <c r="M43" i="13"/>
  <c r="A44" i="13"/>
  <c r="C44" i="13"/>
  <c r="E44" i="13"/>
  <c r="F44" i="13"/>
  <c r="G44" i="13"/>
  <c r="J44" i="13"/>
  <c r="K44" i="13"/>
  <c r="L44" i="13"/>
  <c r="M44" i="13"/>
  <c r="A45" i="13"/>
  <c r="C45" i="13"/>
  <c r="E45" i="13"/>
  <c r="F45" i="13"/>
  <c r="G45" i="13"/>
  <c r="J45" i="13"/>
  <c r="K45" i="13"/>
  <c r="L45" i="13"/>
  <c r="M45" i="13"/>
  <c r="A46" i="13"/>
  <c r="C46" i="13"/>
  <c r="E46" i="13"/>
  <c r="F46" i="13"/>
  <c r="G46" i="13"/>
  <c r="J46" i="13"/>
  <c r="K46" i="13"/>
  <c r="L46" i="13"/>
  <c r="M46" i="13"/>
  <c r="A47" i="13"/>
  <c r="C47" i="13"/>
  <c r="E47" i="13"/>
  <c r="F47" i="13"/>
  <c r="G47" i="13"/>
  <c r="J47" i="13"/>
  <c r="K47" i="13"/>
  <c r="L47" i="13"/>
  <c r="M47" i="13"/>
  <c r="A48" i="13"/>
  <c r="C48" i="13"/>
  <c r="E48" i="13"/>
  <c r="F48" i="13"/>
  <c r="G48" i="13"/>
  <c r="J48" i="13"/>
  <c r="K48" i="13"/>
  <c r="L48" i="13"/>
  <c r="M48" i="13"/>
  <c r="A49" i="13"/>
  <c r="C49" i="13"/>
  <c r="E49" i="13"/>
  <c r="F49" i="13"/>
  <c r="G49" i="13"/>
  <c r="J49" i="13"/>
  <c r="K49" i="13"/>
  <c r="L49" i="13"/>
  <c r="M49" i="13"/>
  <c r="A50" i="13"/>
  <c r="C50" i="13"/>
  <c r="E50" i="13"/>
  <c r="F50" i="13"/>
  <c r="G50" i="13"/>
  <c r="J50" i="13"/>
  <c r="K50" i="13"/>
  <c r="L50" i="13"/>
  <c r="M50" i="13"/>
  <c r="A51" i="13"/>
  <c r="C51" i="13"/>
  <c r="E51" i="13"/>
  <c r="F51" i="13"/>
  <c r="G51" i="13"/>
  <c r="J51" i="13"/>
  <c r="K51" i="13"/>
  <c r="L51" i="13"/>
  <c r="M51" i="13"/>
  <c r="A52" i="13"/>
  <c r="C52" i="13"/>
  <c r="E52" i="13"/>
  <c r="F52" i="13"/>
  <c r="G52" i="13"/>
  <c r="J52" i="13"/>
  <c r="K52" i="13"/>
  <c r="L52" i="13" s="1"/>
  <c r="M52" i="13"/>
  <c r="A53" i="13"/>
  <c r="C53" i="13"/>
  <c r="E53" i="13"/>
  <c r="F53" i="13"/>
  <c r="G53" i="13"/>
  <c r="J53" i="13"/>
  <c r="K53" i="13"/>
  <c r="L53" i="13" s="1"/>
  <c r="M53" i="13"/>
  <c r="A54" i="13"/>
  <c r="C54" i="13"/>
  <c r="E54" i="13"/>
  <c r="F54" i="13"/>
  <c r="G54" i="13"/>
  <c r="J54" i="13"/>
  <c r="K54" i="13"/>
  <c r="L54" i="13"/>
  <c r="M54" i="13"/>
  <c r="A55" i="13"/>
  <c r="C55" i="13"/>
  <c r="E55" i="13"/>
  <c r="F55" i="13"/>
  <c r="G55" i="13"/>
  <c r="J55" i="13"/>
  <c r="K55" i="13"/>
  <c r="L55" i="13"/>
  <c r="M55" i="13"/>
  <c r="A56" i="13"/>
  <c r="C56" i="13"/>
  <c r="E56" i="13"/>
  <c r="F56" i="13"/>
  <c r="G56" i="13"/>
  <c r="J56" i="13"/>
  <c r="K56" i="13"/>
  <c r="L56" i="13"/>
  <c r="M56" i="13"/>
  <c r="A57" i="13"/>
  <c r="C57" i="13"/>
  <c r="E57" i="13"/>
  <c r="F57" i="13"/>
  <c r="G57" i="13"/>
  <c r="J57" i="13"/>
  <c r="K57" i="13"/>
  <c r="L57" i="13"/>
  <c r="M57" i="13"/>
  <c r="A58" i="13"/>
  <c r="C58" i="13"/>
  <c r="E58" i="13"/>
  <c r="F58" i="13"/>
  <c r="G58" i="13"/>
  <c r="J58" i="13"/>
  <c r="K58" i="13"/>
  <c r="L58" i="13"/>
  <c r="M58" i="13"/>
  <c r="A59" i="13"/>
  <c r="C59" i="13"/>
  <c r="E59" i="13"/>
  <c r="F59" i="13"/>
  <c r="G59" i="13"/>
  <c r="J59" i="13"/>
  <c r="K59" i="13"/>
  <c r="L59" i="13"/>
  <c r="M59" i="13"/>
  <c r="A60" i="13"/>
  <c r="C60" i="13"/>
  <c r="E60" i="13"/>
  <c r="F60" i="13"/>
  <c r="G60" i="13"/>
  <c r="J60" i="13"/>
  <c r="K60" i="13"/>
  <c r="L60" i="13"/>
  <c r="M60" i="13"/>
  <c r="A61" i="13"/>
  <c r="C61" i="13"/>
  <c r="E61" i="13"/>
  <c r="F61" i="13"/>
  <c r="G61" i="13"/>
  <c r="J61" i="13"/>
  <c r="K61" i="13"/>
  <c r="L61" i="13"/>
  <c r="M61" i="13"/>
  <c r="A62" i="13"/>
  <c r="C62" i="13"/>
  <c r="E62" i="13"/>
  <c r="F62" i="13"/>
  <c r="G62" i="13"/>
  <c r="J62" i="13"/>
  <c r="K62" i="13"/>
  <c r="L62" i="13"/>
  <c r="M62" i="13"/>
  <c r="A63" i="13"/>
  <c r="C63" i="13"/>
  <c r="E63" i="13"/>
  <c r="F63" i="13"/>
  <c r="G63" i="13"/>
  <c r="J63" i="13"/>
  <c r="K63" i="13"/>
  <c r="L63" i="13"/>
  <c r="M63" i="13"/>
  <c r="A64" i="13"/>
  <c r="C64" i="13"/>
  <c r="E64" i="13"/>
  <c r="F64" i="13"/>
  <c r="G64" i="13"/>
  <c r="J64" i="13"/>
  <c r="K64" i="13"/>
  <c r="L64" i="13"/>
  <c r="M64" i="13"/>
  <c r="A65" i="13"/>
  <c r="C65" i="13"/>
  <c r="E65" i="13"/>
  <c r="F65" i="13"/>
  <c r="G65" i="13"/>
  <c r="J65" i="13"/>
  <c r="K65" i="13"/>
  <c r="L65" i="13"/>
  <c r="M65" i="13"/>
  <c r="A66" i="13"/>
  <c r="C66" i="13"/>
  <c r="E66" i="13"/>
  <c r="F66" i="13"/>
  <c r="G66" i="13"/>
  <c r="J66" i="13"/>
  <c r="K66" i="13"/>
  <c r="L66" i="13"/>
  <c r="M66" i="13"/>
  <c r="A67" i="13"/>
  <c r="C67" i="13"/>
  <c r="E67" i="13"/>
  <c r="F67" i="13"/>
  <c r="G67" i="13"/>
  <c r="J67" i="13"/>
  <c r="K67" i="13"/>
  <c r="L67" i="13"/>
  <c r="M67" i="13"/>
  <c r="A68" i="13"/>
  <c r="C68" i="13"/>
  <c r="E68" i="13"/>
  <c r="F68" i="13"/>
  <c r="G68" i="13"/>
  <c r="J68" i="13"/>
  <c r="K68" i="13"/>
  <c r="L68" i="13"/>
  <c r="M68" i="13"/>
  <c r="A69" i="13"/>
  <c r="C69" i="13"/>
  <c r="E69" i="13"/>
  <c r="F69" i="13"/>
  <c r="G69" i="13"/>
  <c r="J69" i="13"/>
  <c r="K69" i="13"/>
  <c r="L69" i="13"/>
  <c r="M69" i="13"/>
  <c r="A70" i="13"/>
  <c r="C70" i="13"/>
  <c r="E70" i="13"/>
  <c r="F70" i="13"/>
  <c r="G70" i="13"/>
  <c r="J70" i="13"/>
  <c r="K70" i="13"/>
  <c r="L70" i="13"/>
  <c r="M70" i="13"/>
  <c r="A71" i="13"/>
  <c r="C71" i="13"/>
  <c r="E71" i="13"/>
  <c r="F71" i="13"/>
  <c r="G71" i="13"/>
  <c r="J71" i="13"/>
  <c r="K71" i="13"/>
  <c r="L71" i="13"/>
  <c r="M71" i="13"/>
  <c r="A72" i="13"/>
  <c r="C72" i="13"/>
  <c r="E72" i="13"/>
  <c r="F72" i="13"/>
  <c r="G72" i="13"/>
  <c r="J72" i="13"/>
  <c r="K72" i="13"/>
  <c r="L72" i="13"/>
  <c r="M72" i="13"/>
  <c r="A73" i="13"/>
  <c r="C73" i="13"/>
  <c r="E73" i="13"/>
  <c r="F73" i="13"/>
  <c r="G73" i="13"/>
  <c r="J73" i="13"/>
  <c r="K73" i="13"/>
  <c r="L73" i="13"/>
  <c r="M73" i="13"/>
  <c r="A74" i="13"/>
  <c r="C74" i="13"/>
  <c r="E74" i="13"/>
  <c r="F74" i="13"/>
  <c r="G74" i="13"/>
  <c r="J74" i="13"/>
  <c r="K74" i="13"/>
  <c r="L74" i="13"/>
  <c r="M74" i="13"/>
  <c r="A75" i="13"/>
  <c r="C75" i="13"/>
  <c r="E75" i="13"/>
  <c r="F75" i="13"/>
  <c r="G75" i="13"/>
  <c r="J75" i="13"/>
  <c r="K75" i="13"/>
  <c r="L75" i="13"/>
  <c r="M75" i="13"/>
  <c r="A76" i="13"/>
  <c r="C76" i="13"/>
  <c r="E76" i="13"/>
  <c r="F76" i="13"/>
  <c r="G76" i="13"/>
  <c r="J76" i="13"/>
  <c r="K76" i="13"/>
  <c r="L76" i="13"/>
  <c r="M76" i="13"/>
  <c r="A77" i="13"/>
  <c r="C77" i="13"/>
  <c r="E77" i="13"/>
  <c r="F77" i="13"/>
  <c r="G77" i="13"/>
  <c r="J77" i="13"/>
  <c r="K77" i="13"/>
  <c r="L77" i="13"/>
  <c r="M77" i="13"/>
  <c r="A78" i="13"/>
  <c r="C78" i="13"/>
  <c r="E78" i="13"/>
  <c r="F78" i="13"/>
  <c r="G78" i="13"/>
  <c r="J78" i="13"/>
  <c r="K78" i="13"/>
  <c r="L78" i="13"/>
  <c r="M78" i="13"/>
  <c r="A79" i="13"/>
  <c r="C79" i="13"/>
  <c r="E79" i="13"/>
  <c r="F79" i="13"/>
  <c r="G79" i="13"/>
  <c r="J79" i="13"/>
  <c r="K79" i="13"/>
  <c r="L79" i="13"/>
  <c r="M79" i="13"/>
  <c r="A80" i="13"/>
  <c r="C80" i="13"/>
  <c r="E80" i="13"/>
  <c r="F80" i="13"/>
  <c r="G80" i="13"/>
  <c r="J80" i="13"/>
  <c r="K80" i="13"/>
  <c r="L80" i="13"/>
  <c r="M80" i="13"/>
  <c r="A81" i="13"/>
  <c r="C81" i="13"/>
  <c r="E81" i="13"/>
  <c r="F81" i="13"/>
  <c r="G81" i="13"/>
  <c r="J81" i="13"/>
  <c r="K81" i="13"/>
  <c r="L81" i="13"/>
  <c r="M81" i="13"/>
  <c r="A82" i="13"/>
  <c r="C82" i="13"/>
  <c r="E82" i="13"/>
  <c r="F82" i="13"/>
  <c r="G82" i="13"/>
  <c r="J82" i="13"/>
  <c r="K82" i="13"/>
  <c r="L82" i="13"/>
  <c r="M82" i="13"/>
  <c r="A83" i="13"/>
  <c r="C83" i="13"/>
  <c r="E83" i="13"/>
  <c r="F83" i="13"/>
  <c r="G83" i="13"/>
  <c r="J83" i="13"/>
  <c r="K83" i="13"/>
  <c r="L83" i="13"/>
  <c r="M83" i="13"/>
  <c r="A84" i="13"/>
  <c r="C84" i="13"/>
  <c r="E84" i="13"/>
  <c r="F84" i="13"/>
  <c r="G84" i="13"/>
  <c r="J84" i="13"/>
  <c r="K84" i="13"/>
  <c r="L84" i="13"/>
  <c r="M84" i="13"/>
  <c r="A85" i="13"/>
  <c r="C85" i="13"/>
  <c r="E85" i="13"/>
  <c r="F85" i="13"/>
  <c r="G85" i="13"/>
  <c r="J85" i="13"/>
  <c r="K85" i="13"/>
  <c r="L85" i="13"/>
  <c r="M85" i="13"/>
  <c r="A86" i="13"/>
  <c r="C86" i="13"/>
  <c r="E86" i="13"/>
  <c r="F86" i="13"/>
  <c r="G86" i="13"/>
  <c r="J86" i="13"/>
  <c r="K86" i="13"/>
  <c r="L86" i="13"/>
  <c r="M86" i="13"/>
  <c r="A87" i="13"/>
  <c r="C87" i="13"/>
  <c r="E87" i="13"/>
  <c r="F87" i="13"/>
  <c r="G87" i="13"/>
  <c r="J87" i="13"/>
  <c r="K87" i="13"/>
  <c r="L87" i="13"/>
  <c r="M87" i="13"/>
  <c r="A88" i="13"/>
  <c r="C88" i="13"/>
  <c r="E88" i="13"/>
  <c r="F88" i="13"/>
  <c r="G88" i="13"/>
  <c r="J88" i="13"/>
  <c r="K88" i="13"/>
  <c r="L88" i="13"/>
  <c r="M88" i="13"/>
  <c r="A89" i="13"/>
  <c r="C89" i="13"/>
  <c r="E89" i="13"/>
  <c r="F89" i="13"/>
  <c r="G89" i="13"/>
  <c r="J89" i="13"/>
  <c r="K89" i="13"/>
  <c r="L89" i="13"/>
  <c r="M89" i="13"/>
  <c r="A90" i="13"/>
  <c r="C90" i="13"/>
  <c r="E90" i="13"/>
  <c r="F90" i="13"/>
  <c r="G90" i="13"/>
  <c r="J90" i="13"/>
  <c r="K90" i="13"/>
  <c r="L90" i="13"/>
  <c r="M90" i="13"/>
  <c r="A91" i="13"/>
  <c r="C91" i="13"/>
  <c r="E91" i="13"/>
  <c r="F91" i="13"/>
  <c r="G91" i="13"/>
  <c r="J91" i="13"/>
  <c r="K91" i="13"/>
  <c r="L91" i="13"/>
  <c r="M91" i="13"/>
  <c r="A92" i="13"/>
  <c r="C92" i="13"/>
  <c r="E92" i="13"/>
  <c r="F92" i="13"/>
  <c r="G92" i="13"/>
  <c r="J92" i="13"/>
  <c r="K92" i="13"/>
  <c r="L92" i="13"/>
  <c r="M92" i="13"/>
  <c r="A93" i="13"/>
  <c r="C93" i="13"/>
  <c r="E93" i="13"/>
  <c r="F93" i="13"/>
  <c r="G93" i="13"/>
  <c r="J93" i="13"/>
  <c r="K93" i="13"/>
  <c r="L93" i="13"/>
  <c r="M93" i="13"/>
  <c r="A94" i="13"/>
  <c r="C94" i="13"/>
  <c r="E94" i="13"/>
  <c r="F94" i="13"/>
  <c r="G94" i="13"/>
  <c r="J94" i="13"/>
  <c r="K94" i="13"/>
  <c r="L94" i="13"/>
  <c r="M94" i="13"/>
  <c r="A95" i="13"/>
  <c r="C95" i="13"/>
  <c r="E95" i="13"/>
  <c r="F95" i="13"/>
  <c r="G95" i="13"/>
  <c r="J95" i="13"/>
  <c r="K95" i="13"/>
  <c r="L95" i="13"/>
  <c r="M95" i="13"/>
  <c r="A96" i="13"/>
  <c r="C96" i="13"/>
  <c r="E96" i="13"/>
  <c r="F96" i="13"/>
  <c r="G96" i="13"/>
  <c r="J96" i="13"/>
  <c r="K96" i="13"/>
  <c r="L96" i="13"/>
  <c r="M96" i="13"/>
  <c r="A97" i="13"/>
  <c r="C97" i="13"/>
  <c r="E97" i="13"/>
  <c r="F97" i="13"/>
  <c r="G97" i="13"/>
  <c r="J97" i="13"/>
  <c r="K97" i="13"/>
  <c r="L97" i="13"/>
  <c r="M97" i="13"/>
  <c r="A98" i="13"/>
  <c r="C98" i="13"/>
  <c r="E98" i="13"/>
  <c r="F98" i="13"/>
  <c r="G98" i="13"/>
  <c r="J98" i="13"/>
  <c r="K98" i="13"/>
  <c r="L98" i="13"/>
  <c r="M98" i="13"/>
  <c r="A99" i="13"/>
  <c r="C99" i="13"/>
  <c r="E99" i="13"/>
  <c r="F99" i="13"/>
  <c r="G99" i="13"/>
  <c r="J99" i="13"/>
  <c r="K99" i="13"/>
  <c r="L99" i="13"/>
  <c r="M99" i="13"/>
  <c r="A100" i="13"/>
  <c r="C100" i="13"/>
  <c r="E100" i="13"/>
  <c r="F100" i="13"/>
  <c r="G100" i="13"/>
  <c r="J100" i="13"/>
  <c r="K100" i="13"/>
  <c r="L100" i="13"/>
  <c r="M100" i="13"/>
  <c r="A101" i="13"/>
  <c r="C101" i="13"/>
  <c r="E101" i="13"/>
  <c r="F101" i="13"/>
  <c r="G101" i="13"/>
  <c r="J101" i="13"/>
  <c r="K101" i="13"/>
  <c r="L101" i="13"/>
  <c r="M101" i="13"/>
  <c r="A102" i="13"/>
  <c r="C102" i="13"/>
  <c r="E102" i="13"/>
  <c r="F102" i="13"/>
  <c r="G102" i="13"/>
  <c r="J102" i="13"/>
  <c r="K102" i="13"/>
  <c r="L102" i="13"/>
  <c r="M102" i="13"/>
  <c r="A103" i="13"/>
  <c r="C103" i="13"/>
  <c r="E103" i="13"/>
  <c r="F103" i="13"/>
  <c r="G103" i="13"/>
  <c r="J103" i="13"/>
  <c r="K103" i="13"/>
  <c r="L103" i="13"/>
  <c r="M103" i="13"/>
  <c r="A104" i="13"/>
  <c r="C104" i="13"/>
  <c r="E104" i="13"/>
  <c r="F104" i="13"/>
  <c r="G104" i="13"/>
  <c r="J104" i="13"/>
  <c r="K104" i="13"/>
  <c r="L104" i="13"/>
  <c r="M104" i="13"/>
  <c r="A105" i="13"/>
  <c r="C105" i="13"/>
  <c r="E105" i="13"/>
  <c r="F105" i="13"/>
  <c r="G105" i="13"/>
  <c r="J105" i="13"/>
  <c r="K105" i="13"/>
  <c r="L105" i="13"/>
  <c r="M105" i="13"/>
  <c r="A106" i="13"/>
  <c r="C106" i="13"/>
  <c r="E106" i="13"/>
  <c r="F106" i="13"/>
  <c r="G106" i="13"/>
  <c r="J106" i="13"/>
  <c r="K106" i="13"/>
  <c r="L106" i="13"/>
  <c r="M106" i="13"/>
  <c r="A107" i="13"/>
  <c r="C107" i="13"/>
  <c r="E107" i="13"/>
  <c r="F107" i="13"/>
  <c r="G107" i="13"/>
  <c r="J107" i="13"/>
  <c r="K107" i="13"/>
  <c r="L107" i="13"/>
  <c r="M107" i="13"/>
  <c r="A108" i="13"/>
  <c r="C108" i="13"/>
  <c r="E108" i="13"/>
  <c r="F108" i="13"/>
  <c r="G108" i="13"/>
  <c r="J108" i="13"/>
  <c r="K108" i="13"/>
  <c r="L108" i="13"/>
  <c r="M108" i="13"/>
  <c r="A109" i="13"/>
  <c r="C109" i="13"/>
  <c r="E109" i="13"/>
  <c r="F109" i="13"/>
  <c r="G109" i="13"/>
  <c r="J109" i="13"/>
  <c r="K109" i="13"/>
  <c r="L109" i="13"/>
  <c r="M109" i="13"/>
  <c r="A110" i="13"/>
  <c r="C110" i="13"/>
  <c r="E110" i="13"/>
  <c r="F110" i="13"/>
  <c r="G110" i="13"/>
  <c r="J110" i="13"/>
  <c r="K110" i="13"/>
  <c r="L110" i="13"/>
  <c r="M110" i="13"/>
  <c r="A111" i="13"/>
  <c r="C111" i="13"/>
  <c r="E111" i="13"/>
  <c r="F111" i="13"/>
  <c r="G111" i="13"/>
  <c r="J111" i="13"/>
  <c r="K111" i="13"/>
  <c r="L111" i="13"/>
  <c r="M111" i="13"/>
  <c r="A112" i="13"/>
  <c r="C112" i="13"/>
  <c r="E112" i="13"/>
  <c r="F112" i="13"/>
  <c r="G112" i="13"/>
  <c r="J112" i="13"/>
  <c r="K112" i="13"/>
  <c r="L112" i="13"/>
  <c r="M112" i="13"/>
  <c r="A113" i="13"/>
  <c r="C113" i="13"/>
  <c r="E113" i="13"/>
  <c r="F113" i="13"/>
  <c r="G113" i="13"/>
  <c r="J113" i="13"/>
  <c r="K113" i="13"/>
  <c r="L113" i="13"/>
  <c r="M113" i="13"/>
  <c r="A114" i="13"/>
  <c r="C114" i="13"/>
  <c r="E114" i="13"/>
  <c r="F114" i="13"/>
  <c r="G114" i="13"/>
  <c r="J114" i="13"/>
  <c r="K114" i="13"/>
  <c r="L114" i="13"/>
  <c r="M114" i="13"/>
  <c r="A115" i="13"/>
  <c r="C115" i="13"/>
  <c r="E115" i="13"/>
  <c r="F115" i="13"/>
  <c r="G115" i="13"/>
  <c r="J115" i="13"/>
  <c r="K115" i="13"/>
  <c r="L115" i="13"/>
  <c r="M115" i="13"/>
  <c r="A116" i="13"/>
  <c r="C116" i="13"/>
  <c r="E116" i="13"/>
  <c r="F116" i="13"/>
  <c r="G116" i="13"/>
  <c r="J116" i="13"/>
  <c r="K116" i="13"/>
  <c r="L116" i="13"/>
  <c r="M116" i="13"/>
  <c r="A117" i="13"/>
  <c r="C117" i="13"/>
  <c r="E117" i="13"/>
  <c r="F117" i="13"/>
  <c r="G117" i="13"/>
  <c r="J117" i="13"/>
  <c r="K117" i="13"/>
  <c r="L117" i="13"/>
  <c r="M117" i="13"/>
  <c r="A118" i="13"/>
  <c r="C118" i="13"/>
  <c r="E118" i="13"/>
  <c r="F118" i="13"/>
  <c r="G118" i="13"/>
  <c r="J118" i="13"/>
  <c r="K118" i="13"/>
  <c r="L118" i="13"/>
  <c r="M118" i="13"/>
  <c r="A119" i="13"/>
  <c r="C119" i="13"/>
  <c r="E119" i="13"/>
  <c r="F119" i="13"/>
  <c r="G119" i="13"/>
  <c r="J119" i="13"/>
  <c r="K119" i="13"/>
  <c r="L119" i="13"/>
  <c r="M119" i="13"/>
  <c r="A120" i="13"/>
  <c r="C120" i="13"/>
  <c r="E120" i="13"/>
  <c r="F120" i="13"/>
  <c r="G120" i="13"/>
  <c r="J120" i="13"/>
  <c r="K120" i="13"/>
  <c r="L120" i="13"/>
  <c r="M120" i="13"/>
  <c r="A121" i="13"/>
  <c r="C121" i="13"/>
  <c r="E121" i="13"/>
  <c r="F121" i="13"/>
  <c r="G121" i="13"/>
  <c r="J121" i="13"/>
  <c r="K121" i="13"/>
  <c r="L121" i="13"/>
  <c r="M121" i="13"/>
  <c r="A122" i="13"/>
  <c r="C122" i="13"/>
  <c r="E122" i="13"/>
  <c r="F122" i="13"/>
  <c r="G122" i="13"/>
  <c r="J122" i="13"/>
  <c r="K122" i="13"/>
  <c r="L122" i="13"/>
  <c r="M122" i="13"/>
  <c r="A123" i="13"/>
  <c r="C123" i="13"/>
  <c r="E123" i="13"/>
  <c r="F123" i="13"/>
  <c r="G123" i="13"/>
  <c r="J123" i="13"/>
  <c r="K123" i="13"/>
  <c r="L123" i="13"/>
  <c r="M123" i="13"/>
  <c r="A124" i="13"/>
  <c r="C124" i="13"/>
  <c r="E124" i="13"/>
  <c r="F124" i="13"/>
  <c r="G124" i="13"/>
  <c r="J124" i="13"/>
  <c r="K124" i="13"/>
  <c r="L124" i="13"/>
  <c r="M124" i="13"/>
  <c r="A125" i="13"/>
  <c r="C125" i="13"/>
  <c r="E125" i="13"/>
  <c r="F125" i="13"/>
  <c r="G125" i="13"/>
  <c r="J125" i="13"/>
  <c r="K125" i="13"/>
  <c r="L125" i="13"/>
  <c r="M125" i="13"/>
  <c r="A126" i="13"/>
  <c r="C126" i="13"/>
  <c r="E126" i="13"/>
  <c r="F126" i="13"/>
  <c r="G126" i="13"/>
  <c r="J126" i="13"/>
  <c r="K126" i="13"/>
  <c r="L126" i="13"/>
  <c r="M126" i="13"/>
  <c r="A127" i="13"/>
  <c r="C127" i="13"/>
  <c r="E127" i="13"/>
  <c r="F127" i="13"/>
  <c r="G127" i="13"/>
  <c r="J127" i="13"/>
  <c r="K127" i="13"/>
  <c r="L127" i="13"/>
  <c r="M127" i="13"/>
  <c r="A128" i="13"/>
  <c r="C128" i="13"/>
  <c r="E128" i="13"/>
  <c r="F128" i="13"/>
  <c r="G128" i="13"/>
  <c r="J128" i="13"/>
  <c r="K128" i="13"/>
  <c r="L128" i="13"/>
  <c r="M128" i="13"/>
  <c r="A129" i="13"/>
  <c r="C129" i="13"/>
  <c r="E129" i="13"/>
  <c r="F129" i="13"/>
  <c r="G129" i="13"/>
  <c r="J129" i="13"/>
  <c r="K129" i="13"/>
  <c r="L129" i="13"/>
  <c r="M129" i="13"/>
  <c r="A130" i="13"/>
  <c r="C130" i="13"/>
  <c r="E130" i="13"/>
  <c r="F130" i="13"/>
  <c r="G130" i="13"/>
  <c r="J130" i="13"/>
  <c r="K130" i="13"/>
  <c r="L130" i="13"/>
  <c r="M130" i="13"/>
  <c r="A131" i="13"/>
  <c r="C131" i="13"/>
  <c r="E131" i="13"/>
  <c r="F131" i="13"/>
  <c r="G131" i="13"/>
  <c r="J131" i="13"/>
  <c r="K131" i="13"/>
  <c r="L131" i="13"/>
  <c r="M131" i="13"/>
  <c r="A132" i="13"/>
  <c r="C132" i="13"/>
  <c r="E132" i="13"/>
  <c r="F132" i="13"/>
  <c r="G132" i="13"/>
  <c r="J132" i="13"/>
  <c r="K132" i="13"/>
  <c r="L132" i="13"/>
  <c r="M132" i="13"/>
  <c r="A133" i="13"/>
  <c r="C133" i="13"/>
  <c r="E133" i="13"/>
  <c r="F133" i="13"/>
  <c r="G133" i="13"/>
  <c r="J133" i="13"/>
  <c r="K133" i="13"/>
  <c r="L133" i="13"/>
  <c r="M133" i="13"/>
  <c r="A134" i="13"/>
  <c r="C134" i="13"/>
  <c r="E134" i="13"/>
  <c r="F134" i="13"/>
  <c r="G134" i="13"/>
  <c r="J134" i="13"/>
  <c r="K134" i="13"/>
  <c r="L134" i="13"/>
  <c r="M134" i="13"/>
  <c r="A135" i="13"/>
  <c r="C135" i="13"/>
  <c r="E135" i="13"/>
  <c r="F135" i="13"/>
  <c r="G135" i="13"/>
  <c r="J135" i="13"/>
  <c r="K135" i="13"/>
  <c r="L135" i="13"/>
  <c r="M135" i="13"/>
  <c r="A136" i="13"/>
  <c r="C136" i="13"/>
  <c r="E136" i="13"/>
  <c r="F136" i="13"/>
  <c r="G136" i="13"/>
  <c r="J136" i="13"/>
  <c r="K136" i="13"/>
  <c r="L136" i="13"/>
  <c r="M136" i="13"/>
  <c r="A137" i="13"/>
  <c r="C137" i="13"/>
  <c r="E137" i="13"/>
  <c r="F137" i="13"/>
  <c r="G137" i="13"/>
  <c r="J137" i="13"/>
  <c r="K137" i="13"/>
  <c r="L137" i="13"/>
  <c r="M137" i="13"/>
  <c r="A138" i="13"/>
  <c r="C138" i="13"/>
  <c r="E138" i="13"/>
  <c r="F138" i="13"/>
  <c r="G138" i="13"/>
  <c r="J138" i="13"/>
  <c r="K138" i="13"/>
  <c r="L138" i="13"/>
  <c r="M138" i="13"/>
  <c r="A139" i="13"/>
  <c r="C139" i="13"/>
  <c r="E139" i="13"/>
  <c r="F139" i="13"/>
  <c r="G139" i="13"/>
  <c r="J139" i="13"/>
  <c r="K139" i="13"/>
  <c r="L139" i="13"/>
  <c r="M139" i="13"/>
  <c r="A140" i="13"/>
  <c r="C140" i="13"/>
  <c r="E140" i="13"/>
  <c r="F140" i="13"/>
  <c r="G140" i="13"/>
  <c r="J140" i="13"/>
  <c r="K140" i="13"/>
  <c r="L140" i="13"/>
  <c r="M140" i="13"/>
  <c r="A141" i="13"/>
  <c r="C141" i="13"/>
  <c r="E141" i="13"/>
  <c r="F141" i="13"/>
  <c r="G141" i="13"/>
  <c r="J141" i="13"/>
  <c r="K141" i="13"/>
  <c r="L141" i="13"/>
  <c r="M141" i="13"/>
  <c r="A142" i="13"/>
  <c r="C142" i="13"/>
  <c r="E142" i="13"/>
  <c r="F142" i="13"/>
  <c r="G142" i="13"/>
  <c r="J142" i="13"/>
  <c r="K142" i="13"/>
  <c r="L142" i="13"/>
  <c r="M142" i="13"/>
  <c r="A143" i="13"/>
  <c r="C143" i="13"/>
  <c r="E143" i="13"/>
  <c r="F143" i="13"/>
  <c r="G143" i="13"/>
  <c r="J143" i="13"/>
  <c r="K143" i="13"/>
  <c r="L143" i="13"/>
  <c r="M143" i="13"/>
  <c r="A144" i="13"/>
  <c r="C144" i="13"/>
  <c r="E144" i="13"/>
  <c r="F144" i="13"/>
  <c r="G144" i="13"/>
  <c r="J144" i="13"/>
  <c r="K144" i="13"/>
  <c r="L144" i="13"/>
  <c r="M144" i="13"/>
  <c r="A145" i="13"/>
  <c r="C145" i="13"/>
  <c r="E145" i="13"/>
  <c r="F145" i="13"/>
  <c r="G145" i="13"/>
  <c r="J145" i="13"/>
  <c r="K145" i="13"/>
  <c r="L145" i="13"/>
  <c r="M145" i="13"/>
  <c r="A146" i="13"/>
  <c r="C146" i="13"/>
  <c r="E146" i="13"/>
  <c r="F146" i="13"/>
  <c r="G146" i="13"/>
  <c r="J146" i="13"/>
  <c r="K146" i="13"/>
  <c r="L146" i="13"/>
  <c r="M146" i="13"/>
  <c r="A147" i="13"/>
  <c r="C147" i="13"/>
  <c r="E147" i="13"/>
  <c r="F147" i="13"/>
  <c r="G147" i="13"/>
  <c r="J147" i="13"/>
  <c r="K147" i="13"/>
  <c r="L147" i="13"/>
  <c r="M147" i="13"/>
  <c r="A148" i="13"/>
  <c r="C148" i="13"/>
  <c r="E148" i="13"/>
  <c r="F148" i="13"/>
  <c r="G148" i="13"/>
  <c r="J148" i="13"/>
  <c r="K148" i="13"/>
  <c r="L148" i="13"/>
  <c r="M148" i="13"/>
  <c r="A149" i="13"/>
  <c r="C149" i="13"/>
  <c r="E149" i="13"/>
  <c r="F149" i="13"/>
  <c r="G149" i="13"/>
  <c r="J149" i="13"/>
  <c r="K149" i="13"/>
  <c r="L149" i="13"/>
  <c r="M149" i="13"/>
  <c r="A150" i="13"/>
  <c r="C150" i="13"/>
  <c r="E150" i="13"/>
  <c r="F150" i="13"/>
  <c r="G150" i="13"/>
  <c r="J150" i="13"/>
  <c r="K150" i="13"/>
  <c r="L150" i="13"/>
  <c r="M150" i="13"/>
  <c r="A151" i="13"/>
  <c r="C151" i="13"/>
  <c r="E151" i="13"/>
  <c r="F151" i="13"/>
  <c r="G151" i="13"/>
  <c r="J151" i="13"/>
  <c r="K151" i="13"/>
  <c r="L151" i="13"/>
  <c r="M151" i="13"/>
  <c r="A152" i="13"/>
  <c r="C152" i="13"/>
  <c r="E152" i="13"/>
  <c r="F152" i="13"/>
  <c r="G152" i="13"/>
  <c r="J152" i="13"/>
  <c r="K152" i="13"/>
  <c r="L152" i="13"/>
  <c r="M152" i="13"/>
  <c r="A153" i="13"/>
  <c r="C153" i="13"/>
  <c r="E153" i="13"/>
  <c r="F153" i="13"/>
  <c r="G153" i="13"/>
  <c r="J153" i="13"/>
  <c r="K153" i="13"/>
  <c r="L153" i="13"/>
  <c r="M153" i="13"/>
  <c r="A154" i="13"/>
  <c r="C154" i="13"/>
  <c r="E154" i="13"/>
  <c r="F154" i="13"/>
  <c r="G154" i="13"/>
  <c r="J154" i="13"/>
  <c r="K154" i="13"/>
  <c r="L154" i="13"/>
  <c r="M154" i="13"/>
  <c r="A155" i="13"/>
  <c r="C155" i="13"/>
  <c r="E155" i="13"/>
  <c r="F155" i="13"/>
  <c r="G155" i="13"/>
  <c r="J155" i="13"/>
  <c r="K155" i="13"/>
  <c r="L155" i="13"/>
  <c r="M155" i="13"/>
  <c r="A156" i="13"/>
  <c r="C156" i="13"/>
  <c r="E156" i="13"/>
  <c r="F156" i="13"/>
  <c r="G156" i="13"/>
  <c r="J156" i="13"/>
  <c r="K156" i="13"/>
  <c r="L156" i="13"/>
  <c r="M156" i="13"/>
  <c r="A157" i="13"/>
  <c r="C157" i="13"/>
  <c r="E157" i="13"/>
  <c r="F157" i="13"/>
  <c r="G157" i="13"/>
  <c r="J157" i="13"/>
  <c r="K157" i="13"/>
  <c r="L157" i="13"/>
  <c r="M157" i="13"/>
  <c r="A158" i="13"/>
  <c r="C158" i="13"/>
  <c r="E158" i="13"/>
  <c r="F158" i="13"/>
  <c r="G158" i="13"/>
  <c r="J158" i="13"/>
  <c r="K158" i="13"/>
  <c r="L158" i="13"/>
  <c r="M158" i="13"/>
  <c r="A159" i="13"/>
  <c r="C159" i="13"/>
  <c r="E159" i="13"/>
  <c r="F159" i="13"/>
  <c r="G159" i="13"/>
  <c r="J159" i="13"/>
  <c r="K159" i="13"/>
  <c r="L159" i="13"/>
  <c r="M159" i="13"/>
  <c r="A160" i="13"/>
  <c r="C160" i="13"/>
  <c r="E160" i="13"/>
  <c r="F160" i="13"/>
  <c r="G160" i="13"/>
  <c r="J160" i="13"/>
  <c r="K160" i="13"/>
  <c r="L160" i="13"/>
  <c r="M160" i="13"/>
  <c r="A161" i="13"/>
  <c r="C161" i="13"/>
  <c r="E161" i="13"/>
  <c r="F161" i="13"/>
  <c r="G161" i="13"/>
  <c r="J161" i="13"/>
  <c r="K161" i="13"/>
  <c r="L161" i="13"/>
  <c r="M161" i="13"/>
  <c r="A162" i="13"/>
  <c r="C162" i="13"/>
  <c r="E162" i="13"/>
  <c r="F162" i="13"/>
  <c r="G162" i="13"/>
  <c r="J162" i="13"/>
  <c r="K162" i="13"/>
  <c r="L162" i="13"/>
  <c r="M162" i="13"/>
  <c r="A163" i="13"/>
  <c r="C163" i="13"/>
  <c r="E163" i="13"/>
  <c r="F163" i="13"/>
  <c r="G163" i="13"/>
  <c r="J163" i="13"/>
  <c r="K163" i="13"/>
  <c r="L163" i="13"/>
  <c r="M163" i="13"/>
  <c r="A164" i="13"/>
  <c r="C164" i="13"/>
  <c r="E164" i="13"/>
  <c r="F164" i="13"/>
  <c r="G164" i="13"/>
  <c r="J164" i="13"/>
  <c r="K164" i="13"/>
  <c r="L164" i="13"/>
  <c r="M164" i="13"/>
  <c r="A165" i="13"/>
  <c r="C165" i="13"/>
  <c r="E165" i="13"/>
  <c r="F165" i="13"/>
  <c r="G165" i="13"/>
  <c r="J165" i="13"/>
  <c r="K165" i="13"/>
  <c r="L165" i="13"/>
  <c r="M165" i="13"/>
  <c r="A166" i="13"/>
  <c r="C166" i="13"/>
  <c r="E166" i="13"/>
  <c r="F166" i="13"/>
  <c r="G166" i="13"/>
  <c r="J166" i="13"/>
  <c r="K166" i="13"/>
  <c r="L166" i="13"/>
  <c r="M166" i="13"/>
  <c r="A167" i="13"/>
  <c r="C167" i="13"/>
  <c r="E167" i="13"/>
  <c r="F167" i="13"/>
  <c r="G167" i="13"/>
  <c r="J167" i="13"/>
  <c r="K167" i="13"/>
  <c r="L167" i="13"/>
  <c r="M167" i="13"/>
  <c r="A168" i="13"/>
  <c r="C168" i="13"/>
  <c r="E168" i="13"/>
  <c r="F168" i="13"/>
  <c r="G168" i="13"/>
  <c r="J168" i="13"/>
  <c r="K168" i="13"/>
  <c r="L168" i="13"/>
  <c r="M168" i="13"/>
  <c r="A169" i="13"/>
  <c r="C169" i="13"/>
  <c r="E169" i="13"/>
  <c r="F169" i="13"/>
  <c r="G169" i="13"/>
  <c r="J169" i="13"/>
  <c r="K169" i="13"/>
  <c r="L169" i="13"/>
  <c r="M169" i="13"/>
  <c r="A170" i="13"/>
  <c r="C170" i="13"/>
  <c r="E170" i="13"/>
  <c r="F170" i="13"/>
  <c r="G170" i="13"/>
  <c r="J170" i="13"/>
  <c r="K170" i="13"/>
  <c r="L170" i="13"/>
  <c r="M170" i="13"/>
  <c r="A171" i="13"/>
  <c r="C171" i="13"/>
  <c r="E171" i="13"/>
  <c r="F171" i="13"/>
  <c r="G171" i="13"/>
  <c r="J171" i="13"/>
  <c r="K171" i="13"/>
  <c r="L171" i="13"/>
  <c r="M171" i="13"/>
  <c r="A172" i="13"/>
  <c r="C172" i="13"/>
  <c r="E172" i="13"/>
  <c r="F172" i="13"/>
  <c r="G172" i="13"/>
  <c r="J172" i="13"/>
  <c r="K172" i="13"/>
  <c r="L172" i="13"/>
  <c r="M172" i="13"/>
  <c r="A173" i="13"/>
  <c r="C173" i="13"/>
  <c r="E173" i="13"/>
  <c r="F173" i="13"/>
  <c r="G173" i="13"/>
  <c r="J173" i="13"/>
  <c r="K173" i="13"/>
  <c r="L173" i="13"/>
  <c r="M173" i="13"/>
  <c r="A174" i="13"/>
  <c r="C174" i="13"/>
  <c r="E174" i="13"/>
  <c r="F174" i="13"/>
  <c r="G174" i="13"/>
  <c r="J174" i="13"/>
  <c r="K174" i="13"/>
  <c r="L174" i="13"/>
  <c r="M174" i="13"/>
  <c r="A175" i="13"/>
  <c r="C175" i="13"/>
  <c r="E175" i="13"/>
  <c r="F175" i="13"/>
  <c r="G175" i="13"/>
  <c r="J175" i="13"/>
  <c r="K175" i="13"/>
  <c r="L175" i="13"/>
  <c r="M175" i="13"/>
  <c r="A176" i="13"/>
  <c r="C176" i="13"/>
  <c r="E176" i="13"/>
  <c r="F176" i="13"/>
  <c r="G176" i="13"/>
  <c r="J176" i="13"/>
  <c r="K176" i="13"/>
  <c r="L176" i="13"/>
  <c r="M176" i="13"/>
  <c r="A177" i="13"/>
  <c r="C177" i="13"/>
  <c r="E177" i="13"/>
  <c r="F177" i="13"/>
  <c r="G177" i="13"/>
  <c r="J177" i="13"/>
  <c r="K177" i="13"/>
  <c r="L177" i="13"/>
  <c r="M177" i="13"/>
  <c r="A178" i="13"/>
  <c r="C178" i="13"/>
  <c r="E178" i="13"/>
  <c r="F178" i="13"/>
  <c r="G178" i="13"/>
  <c r="J178" i="13"/>
  <c r="K178" i="13"/>
  <c r="L178" i="13"/>
  <c r="M178" i="13"/>
  <c r="A179" i="13"/>
  <c r="C179" i="13"/>
  <c r="E179" i="13"/>
  <c r="F179" i="13"/>
  <c r="G179" i="13"/>
  <c r="J179" i="13"/>
  <c r="K179" i="13"/>
  <c r="L179" i="13"/>
  <c r="M179" i="13"/>
  <c r="A180" i="13"/>
  <c r="C180" i="13"/>
  <c r="E180" i="13"/>
  <c r="F180" i="13"/>
  <c r="G180" i="13"/>
  <c r="J180" i="13"/>
  <c r="K180" i="13"/>
  <c r="L180" i="13"/>
  <c r="M180" i="13"/>
  <c r="A181" i="13"/>
  <c r="C181" i="13"/>
  <c r="E181" i="13"/>
  <c r="F181" i="13"/>
  <c r="G181" i="13"/>
  <c r="J181" i="13"/>
  <c r="K181" i="13"/>
  <c r="L181" i="13"/>
  <c r="M181" i="13"/>
  <c r="A182" i="13"/>
  <c r="C182" i="13"/>
  <c r="E182" i="13"/>
  <c r="F182" i="13"/>
  <c r="G182" i="13"/>
  <c r="J182" i="13"/>
  <c r="K182" i="13"/>
  <c r="L182" i="13"/>
  <c r="M182" i="13"/>
  <c r="A183" i="13"/>
  <c r="C183" i="13"/>
  <c r="E183" i="13"/>
  <c r="F183" i="13"/>
  <c r="G183" i="13"/>
  <c r="J183" i="13"/>
  <c r="K183" i="13"/>
  <c r="L183" i="13"/>
  <c r="M183" i="13"/>
  <c r="A184" i="13"/>
  <c r="C184" i="13"/>
  <c r="E184" i="13"/>
  <c r="F184" i="13"/>
  <c r="G184" i="13"/>
  <c r="J184" i="13"/>
  <c r="K184" i="13"/>
  <c r="L184" i="13"/>
  <c r="M184" i="13"/>
  <c r="A185" i="13"/>
  <c r="C185" i="13"/>
  <c r="E185" i="13"/>
  <c r="F185" i="13"/>
  <c r="G185" i="13"/>
  <c r="J185" i="13"/>
  <c r="K185" i="13"/>
  <c r="L185" i="13"/>
  <c r="M185" i="13"/>
  <c r="A186" i="13"/>
  <c r="C186" i="13"/>
  <c r="E186" i="13"/>
  <c r="F186" i="13"/>
  <c r="G186" i="13"/>
  <c r="J186" i="13"/>
  <c r="K186" i="13"/>
  <c r="L186" i="13"/>
  <c r="M186" i="13"/>
  <c r="A187" i="13"/>
  <c r="C187" i="13"/>
  <c r="E187" i="13"/>
  <c r="F187" i="13"/>
  <c r="G187" i="13"/>
  <c r="J187" i="13"/>
  <c r="K187" i="13"/>
  <c r="L187" i="13"/>
  <c r="M187" i="13"/>
  <c r="A188" i="13"/>
  <c r="C188" i="13"/>
  <c r="E188" i="13"/>
  <c r="F188" i="13"/>
  <c r="G188" i="13"/>
  <c r="J188" i="13"/>
  <c r="K188" i="13"/>
  <c r="L188" i="13"/>
  <c r="M188" i="13"/>
  <c r="A189" i="13"/>
  <c r="C189" i="13"/>
  <c r="E189" i="13"/>
  <c r="F189" i="13"/>
  <c r="G189" i="13"/>
  <c r="J189" i="13"/>
  <c r="K189" i="13"/>
  <c r="L189" i="13"/>
  <c r="M189" i="13"/>
  <c r="A190" i="13"/>
  <c r="C190" i="13"/>
  <c r="E190" i="13"/>
  <c r="F190" i="13"/>
  <c r="G190" i="13"/>
  <c r="J190" i="13"/>
  <c r="K190" i="13"/>
  <c r="L190" i="13"/>
  <c r="M190" i="13"/>
  <c r="A191" i="13"/>
  <c r="C191" i="13"/>
  <c r="E191" i="13"/>
  <c r="F191" i="13"/>
  <c r="G191" i="13"/>
  <c r="J191" i="13"/>
  <c r="K191" i="13"/>
  <c r="L191" i="13"/>
  <c r="M191" i="13"/>
  <c r="A192" i="13"/>
  <c r="C192" i="13"/>
  <c r="E192" i="13"/>
  <c r="F192" i="13"/>
  <c r="G192" i="13"/>
  <c r="J192" i="13"/>
  <c r="K192" i="13"/>
  <c r="L192" i="13"/>
  <c r="M192" i="13"/>
  <c r="A193" i="13"/>
  <c r="C193" i="13"/>
  <c r="E193" i="13"/>
  <c r="F193" i="13"/>
  <c r="G193" i="13"/>
  <c r="J193" i="13"/>
  <c r="K193" i="13"/>
  <c r="L193" i="13"/>
  <c r="M193" i="13"/>
  <c r="A194" i="13"/>
  <c r="C194" i="13"/>
  <c r="E194" i="13"/>
  <c r="F194" i="13"/>
  <c r="G194" i="13"/>
  <c r="J194" i="13"/>
  <c r="K194" i="13"/>
  <c r="L194" i="13"/>
  <c r="M194" i="13"/>
  <c r="A195" i="13"/>
  <c r="C195" i="13"/>
  <c r="E195" i="13"/>
  <c r="F195" i="13"/>
  <c r="G195" i="13"/>
  <c r="J195" i="13"/>
  <c r="K195" i="13"/>
  <c r="L195" i="13"/>
  <c r="M195" i="13"/>
  <c r="A196" i="13"/>
  <c r="C196" i="13"/>
  <c r="E196" i="13"/>
  <c r="F196" i="13"/>
  <c r="G196" i="13"/>
  <c r="J196" i="13"/>
  <c r="K196" i="13"/>
  <c r="L196" i="13"/>
  <c r="M196" i="13"/>
  <c r="A197" i="13"/>
  <c r="C197" i="13"/>
  <c r="E197" i="13"/>
  <c r="F197" i="13"/>
  <c r="G197" i="13"/>
  <c r="J197" i="13"/>
  <c r="K197" i="13"/>
  <c r="L197" i="13"/>
  <c r="M197" i="13"/>
  <c r="A198" i="13"/>
  <c r="C198" i="13"/>
  <c r="E198" i="13"/>
  <c r="F198" i="13"/>
  <c r="G198" i="13"/>
  <c r="J198" i="13"/>
  <c r="K198" i="13"/>
  <c r="L198" i="13"/>
  <c r="M198" i="13"/>
  <c r="A199" i="13"/>
  <c r="C199" i="13"/>
  <c r="E199" i="13"/>
  <c r="F199" i="13"/>
  <c r="G199" i="13"/>
  <c r="J199" i="13"/>
  <c r="K199" i="13"/>
  <c r="L199" i="13"/>
  <c r="M199" i="13"/>
  <c r="A200" i="13"/>
  <c r="C200" i="13"/>
  <c r="E200" i="13"/>
  <c r="F200" i="13"/>
  <c r="G200" i="13"/>
  <c r="J200" i="13"/>
  <c r="K200" i="13"/>
  <c r="L200" i="13"/>
  <c r="M200" i="13"/>
  <c r="A201" i="13"/>
  <c r="C201" i="13"/>
  <c r="E201" i="13"/>
  <c r="F201" i="13"/>
  <c r="G201" i="13"/>
  <c r="J201" i="13"/>
  <c r="K201" i="13"/>
  <c r="L201" i="13"/>
  <c r="M201" i="13"/>
  <c r="A202" i="13"/>
  <c r="C202" i="13"/>
  <c r="E202" i="13"/>
  <c r="F202" i="13"/>
  <c r="G202" i="13"/>
  <c r="J202" i="13"/>
  <c r="K202" i="13"/>
  <c r="L202" i="13"/>
  <c r="M202" i="13"/>
  <c r="A203" i="13"/>
  <c r="C203" i="13"/>
  <c r="E203" i="13"/>
  <c r="F203" i="13"/>
  <c r="G203" i="13"/>
  <c r="J203" i="13"/>
  <c r="K203" i="13"/>
  <c r="L203" i="13"/>
  <c r="M203" i="13"/>
  <c r="A204" i="13"/>
  <c r="C204" i="13"/>
  <c r="E204" i="13"/>
  <c r="F204" i="13"/>
  <c r="G204" i="13"/>
  <c r="J204" i="13"/>
  <c r="K204" i="13"/>
  <c r="L204" i="13"/>
  <c r="M204" i="13"/>
  <c r="A205" i="13"/>
  <c r="C205" i="13"/>
  <c r="E205" i="13"/>
  <c r="F205" i="13"/>
  <c r="G205" i="13"/>
  <c r="J205" i="13"/>
  <c r="K205" i="13"/>
  <c r="L205" i="13"/>
  <c r="M205" i="13"/>
  <c r="A206" i="13"/>
  <c r="C206" i="13"/>
  <c r="E206" i="13"/>
  <c r="F206" i="13"/>
  <c r="G206" i="13"/>
  <c r="J206" i="13"/>
  <c r="K206" i="13"/>
  <c r="L206" i="13"/>
  <c r="M206" i="13"/>
  <c r="A207" i="13"/>
  <c r="C207" i="13"/>
  <c r="E207" i="13"/>
  <c r="F207" i="13"/>
  <c r="G207" i="13"/>
  <c r="J207" i="13"/>
  <c r="K207" i="13"/>
  <c r="L207" i="13"/>
  <c r="M207" i="13"/>
  <c r="A208" i="13"/>
  <c r="C208" i="13"/>
  <c r="E208" i="13"/>
  <c r="F208" i="13"/>
  <c r="G208" i="13"/>
  <c r="J208" i="13"/>
  <c r="K208" i="13"/>
  <c r="L208" i="13"/>
  <c r="M208" i="13"/>
  <c r="A209" i="13"/>
  <c r="C209" i="13"/>
  <c r="E209" i="13"/>
  <c r="F209" i="13"/>
  <c r="G209" i="13"/>
  <c r="J209" i="13"/>
  <c r="K209" i="13"/>
  <c r="L209" i="13"/>
  <c r="M209" i="13"/>
  <c r="A210" i="13"/>
  <c r="C210" i="13"/>
  <c r="E210" i="13"/>
  <c r="F210" i="13"/>
  <c r="G210" i="13"/>
  <c r="J210" i="13"/>
  <c r="K210" i="13"/>
  <c r="L210" i="13"/>
  <c r="M210" i="13"/>
  <c r="A211" i="13"/>
  <c r="C211" i="13"/>
  <c r="E211" i="13"/>
  <c r="F211" i="13"/>
  <c r="G211" i="13"/>
  <c r="J211" i="13"/>
  <c r="K211" i="13"/>
  <c r="L211" i="13"/>
  <c r="M211" i="13"/>
  <c r="A212" i="13"/>
  <c r="C212" i="13"/>
  <c r="E212" i="13"/>
  <c r="F212" i="13"/>
  <c r="G212" i="13"/>
  <c r="J212" i="13"/>
  <c r="K212" i="13"/>
  <c r="L212" i="13"/>
  <c r="M212" i="13"/>
  <c r="A213" i="13"/>
  <c r="C213" i="13"/>
  <c r="E213" i="13"/>
  <c r="F213" i="13"/>
  <c r="G213" i="13"/>
  <c r="J213" i="13"/>
  <c r="K213" i="13"/>
  <c r="L213" i="13"/>
  <c r="M213" i="13"/>
  <c r="A214" i="13"/>
  <c r="C214" i="13"/>
  <c r="E214" i="13"/>
  <c r="F214" i="13"/>
  <c r="G214" i="13"/>
  <c r="J214" i="13"/>
  <c r="K214" i="13"/>
  <c r="L214" i="13"/>
  <c r="M214" i="13"/>
  <c r="A215" i="13"/>
  <c r="C215" i="13"/>
  <c r="E215" i="13"/>
  <c r="F215" i="13"/>
  <c r="G215" i="13"/>
  <c r="J215" i="13"/>
  <c r="K215" i="13"/>
  <c r="L215" i="13"/>
  <c r="M215" i="13"/>
  <c r="A216" i="13"/>
  <c r="C216" i="13"/>
  <c r="E216" i="13"/>
  <c r="F216" i="13"/>
  <c r="G216" i="13"/>
  <c r="J216" i="13"/>
  <c r="K216" i="13"/>
  <c r="L216" i="13"/>
  <c r="M216" i="13"/>
  <c r="A217" i="13"/>
  <c r="C217" i="13"/>
  <c r="E217" i="13"/>
  <c r="F217" i="13"/>
  <c r="G217" i="13"/>
  <c r="J217" i="13"/>
  <c r="K217" i="13"/>
  <c r="L217" i="13"/>
  <c r="M217" i="13"/>
  <c r="A218" i="13"/>
  <c r="C218" i="13"/>
  <c r="E218" i="13"/>
  <c r="F218" i="13"/>
  <c r="G218" i="13"/>
  <c r="J218" i="13"/>
  <c r="K218" i="13"/>
  <c r="L218" i="13"/>
  <c r="M218" i="13"/>
  <c r="A219" i="13"/>
  <c r="C219" i="13"/>
  <c r="E219" i="13"/>
  <c r="F219" i="13"/>
  <c r="G219" i="13"/>
  <c r="J219" i="13"/>
  <c r="K219" i="13"/>
  <c r="L219" i="13"/>
  <c r="M219" i="13"/>
  <c r="A220" i="13"/>
  <c r="C220" i="13"/>
  <c r="E220" i="13"/>
  <c r="F220" i="13"/>
  <c r="G220" i="13"/>
  <c r="J220" i="13"/>
  <c r="K220" i="13"/>
  <c r="L220" i="13"/>
  <c r="M220" i="13"/>
  <c r="A221" i="13"/>
  <c r="C221" i="13"/>
  <c r="E221" i="13"/>
  <c r="F221" i="13"/>
  <c r="G221" i="13"/>
  <c r="J221" i="13"/>
  <c r="K221" i="13"/>
  <c r="L221" i="13"/>
  <c r="M221" i="13"/>
  <c r="A222" i="13"/>
  <c r="C222" i="13"/>
  <c r="E222" i="13"/>
  <c r="F222" i="13"/>
  <c r="G222" i="13"/>
  <c r="J222" i="13"/>
  <c r="K222" i="13"/>
  <c r="L222" i="13"/>
  <c r="M222" i="13"/>
  <c r="A223" i="13"/>
  <c r="C223" i="13"/>
  <c r="E223" i="13"/>
  <c r="F223" i="13"/>
  <c r="G223" i="13"/>
  <c r="J223" i="13"/>
  <c r="K223" i="13"/>
  <c r="L223" i="13"/>
  <c r="M223" i="13"/>
  <c r="A224" i="13"/>
  <c r="C224" i="13"/>
  <c r="E224" i="13"/>
  <c r="F224" i="13"/>
  <c r="G224" i="13"/>
  <c r="J224" i="13"/>
  <c r="K224" i="13"/>
  <c r="L224" i="13"/>
  <c r="M224" i="13"/>
  <c r="A225" i="13"/>
  <c r="C225" i="13"/>
  <c r="E225" i="13"/>
  <c r="F225" i="13"/>
  <c r="G225" i="13"/>
  <c r="J225" i="13"/>
  <c r="K225" i="13"/>
  <c r="L225" i="13"/>
  <c r="M225" i="13"/>
  <c r="A226" i="13"/>
  <c r="C226" i="13"/>
  <c r="E226" i="13"/>
  <c r="F226" i="13"/>
  <c r="G226" i="13"/>
  <c r="J226" i="13"/>
  <c r="K226" i="13"/>
  <c r="L226" i="13"/>
  <c r="M226" i="13"/>
  <c r="A227" i="13"/>
  <c r="C227" i="13"/>
  <c r="E227" i="13"/>
  <c r="F227" i="13"/>
  <c r="G227" i="13"/>
  <c r="J227" i="13"/>
  <c r="K227" i="13"/>
  <c r="L227" i="13"/>
  <c r="M227" i="13"/>
  <c r="A228" i="13"/>
  <c r="C228" i="13"/>
  <c r="E228" i="13"/>
  <c r="F228" i="13"/>
  <c r="G228" i="13"/>
  <c r="J228" i="13"/>
  <c r="K228" i="13"/>
  <c r="L228" i="13"/>
  <c r="M228" i="13"/>
  <c r="A229" i="13"/>
  <c r="C229" i="13"/>
  <c r="E229" i="13"/>
  <c r="F229" i="13"/>
  <c r="G229" i="13"/>
  <c r="J229" i="13"/>
  <c r="K229" i="13"/>
  <c r="L229" i="13"/>
  <c r="M229" i="13"/>
  <c r="A230" i="13"/>
  <c r="C230" i="13"/>
  <c r="E230" i="13"/>
  <c r="F230" i="13"/>
  <c r="G230" i="13"/>
  <c r="J230" i="13"/>
  <c r="K230" i="13"/>
  <c r="L230" i="13"/>
  <c r="M230" i="13"/>
  <c r="A231" i="13"/>
  <c r="C231" i="13"/>
  <c r="E231" i="13"/>
  <c r="F231" i="13"/>
  <c r="G231" i="13"/>
  <c r="J231" i="13"/>
  <c r="K231" i="13"/>
  <c r="L231" i="13"/>
  <c r="M231" i="13"/>
  <c r="A232" i="13"/>
  <c r="C232" i="13"/>
  <c r="E232" i="13"/>
  <c r="F232" i="13"/>
  <c r="G232" i="13"/>
  <c r="J232" i="13"/>
  <c r="K232" i="13"/>
  <c r="L232" i="13"/>
  <c r="M232" i="13"/>
  <c r="A233" i="13"/>
  <c r="C233" i="13"/>
  <c r="E233" i="13"/>
  <c r="F233" i="13"/>
  <c r="G233" i="13"/>
  <c r="J233" i="13"/>
  <c r="K233" i="13"/>
  <c r="L233" i="13"/>
  <c r="M233" i="13"/>
  <c r="A234" i="13"/>
  <c r="C234" i="13"/>
  <c r="E234" i="13"/>
  <c r="F234" i="13"/>
  <c r="G234" i="13"/>
  <c r="J234" i="13"/>
  <c r="K234" i="13"/>
  <c r="L234" i="13"/>
  <c r="M234" i="13"/>
  <c r="A235" i="13"/>
  <c r="C235" i="13"/>
  <c r="E235" i="13"/>
  <c r="F235" i="13"/>
  <c r="G235" i="13"/>
  <c r="J235" i="13"/>
  <c r="K235" i="13"/>
  <c r="L235" i="13"/>
  <c r="M235" i="13"/>
  <c r="A236" i="13"/>
  <c r="C236" i="13"/>
  <c r="E236" i="13"/>
  <c r="F236" i="13"/>
  <c r="G236" i="13"/>
  <c r="J236" i="13"/>
  <c r="K236" i="13"/>
  <c r="L236" i="13"/>
  <c r="M236" i="13"/>
  <c r="A237" i="13"/>
  <c r="C237" i="13"/>
  <c r="E237" i="13"/>
  <c r="F237" i="13"/>
  <c r="G237" i="13"/>
  <c r="J237" i="13"/>
  <c r="K237" i="13"/>
  <c r="L237" i="13"/>
  <c r="M237" i="13"/>
  <c r="A238" i="13"/>
  <c r="C238" i="13"/>
  <c r="E238" i="13"/>
  <c r="F238" i="13"/>
  <c r="G238" i="13"/>
  <c r="J238" i="13"/>
  <c r="K238" i="13"/>
  <c r="L238" i="13"/>
  <c r="M238" i="13"/>
  <c r="A239" i="13"/>
  <c r="C239" i="13"/>
  <c r="E239" i="13"/>
  <c r="F239" i="13"/>
  <c r="G239" i="13"/>
  <c r="J239" i="13"/>
  <c r="K239" i="13"/>
  <c r="L239" i="13"/>
  <c r="M239" i="13"/>
  <c r="A240" i="13"/>
  <c r="C240" i="13"/>
  <c r="E240" i="13"/>
  <c r="F240" i="13"/>
  <c r="G240" i="13"/>
  <c r="J240" i="13"/>
  <c r="K240" i="13"/>
  <c r="L240" i="13"/>
  <c r="M240" i="13"/>
  <c r="A241" i="13"/>
  <c r="C241" i="13"/>
  <c r="E241" i="13"/>
  <c r="F241" i="13"/>
  <c r="G241" i="13"/>
  <c r="J241" i="13"/>
  <c r="K241" i="13"/>
  <c r="L241" i="13"/>
  <c r="M241" i="13"/>
  <c r="C242" i="13"/>
  <c r="E242" i="13"/>
  <c r="F242" i="13"/>
  <c r="G242" i="13"/>
  <c r="J242" i="13"/>
  <c r="K242" i="13"/>
  <c r="L242" i="13"/>
  <c r="M242" i="13"/>
  <c r="C243" i="13"/>
  <c r="E243" i="13"/>
  <c r="F243" i="13"/>
  <c r="G243" i="13"/>
  <c r="J243" i="13"/>
  <c r="K243" i="13"/>
  <c r="L243" i="13"/>
  <c r="M243" i="13"/>
  <c r="C244" i="13"/>
  <c r="E244" i="13"/>
  <c r="F244" i="13"/>
  <c r="G244" i="13"/>
  <c r="J244" i="13"/>
  <c r="K244" i="13"/>
  <c r="L244" i="13"/>
  <c r="M244" i="13"/>
  <c r="C245" i="13"/>
  <c r="E245" i="13"/>
  <c r="F245" i="13"/>
  <c r="G245" i="13"/>
  <c r="J245" i="13"/>
  <c r="K245" i="13"/>
  <c r="L245" i="13"/>
  <c r="M245" i="13"/>
  <c r="C246" i="13"/>
  <c r="E246" i="13"/>
  <c r="F246" i="13"/>
  <c r="G246" i="13"/>
  <c r="J246" i="13"/>
  <c r="K246" i="13"/>
  <c r="L246" i="13"/>
  <c r="M246" i="13"/>
  <c r="A247" i="13"/>
  <c r="C247" i="13"/>
  <c r="E247" i="13"/>
  <c r="F247" i="13"/>
  <c r="G247" i="13"/>
  <c r="J247" i="13"/>
  <c r="K247" i="13"/>
  <c r="L247" i="13"/>
  <c r="M247" i="13"/>
  <c r="A248" i="13"/>
  <c r="C248" i="13"/>
  <c r="E248" i="13"/>
  <c r="F248" i="13"/>
  <c r="G248" i="13"/>
  <c r="J248" i="13"/>
  <c r="K248" i="13"/>
  <c r="L248" i="13"/>
  <c r="M248" i="13"/>
  <c r="A249" i="13"/>
  <c r="C249" i="13"/>
  <c r="E249" i="13"/>
  <c r="F249" i="13"/>
  <c r="G249" i="13"/>
  <c r="J249" i="13"/>
  <c r="K249" i="13"/>
  <c r="L249" i="13"/>
  <c r="M249" i="13"/>
  <c r="A250" i="13"/>
  <c r="C250" i="13"/>
  <c r="E250" i="13"/>
  <c r="F250" i="13"/>
  <c r="G250" i="13"/>
  <c r="J250" i="13"/>
  <c r="K250" i="13"/>
  <c r="L250" i="13"/>
  <c r="M250" i="13"/>
  <c r="A251" i="13"/>
  <c r="C251" i="13"/>
  <c r="E251" i="13"/>
  <c r="F251" i="13"/>
  <c r="G251" i="13"/>
  <c r="J251" i="13"/>
  <c r="K251" i="13"/>
  <c r="L251" i="13"/>
  <c r="M251" i="13"/>
  <c r="A252" i="13"/>
  <c r="C252" i="13"/>
  <c r="E252" i="13"/>
  <c r="F252" i="13"/>
  <c r="G252" i="13"/>
  <c r="J252" i="13"/>
  <c r="K252" i="13"/>
  <c r="L252" i="13"/>
  <c r="M252" i="13"/>
  <c r="A253" i="13"/>
  <c r="C253" i="13"/>
  <c r="E253" i="13"/>
  <c r="F253" i="13"/>
  <c r="G253" i="13"/>
  <c r="J253" i="13"/>
  <c r="K253" i="13"/>
  <c r="L253" i="13"/>
  <c r="M253" i="13"/>
  <c r="A254" i="13"/>
  <c r="C254" i="13"/>
  <c r="E254" i="13"/>
  <c r="F254" i="13"/>
  <c r="G254" i="13"/>
  <c r="J254" i="13"/>
  <c r="K254" i="13"/>
  <c r="L254" i="13"/>
  <c r="M254" i="13"/>
  <c r="A255" i="13"/>
  <c r="C255" i="13"/>
  <c r="E255" i="13"/>
  <c r="F255" i="13"/>
  <c r="G255" i="13"/>
  <c r="J255" i="13"/>
  <c r="K255" i="13"/>
  <c r="L255" i="13"/>
  <c r="M255" i="13"/>
  <c r="A256" i="13"/>
  <c r="C256" i="13"/>
  <c r="E256" i="13"/>
  <c r="F256" i="13"/>
  <c r="G256" i="13"/>
  <c r="J256" i="13"/>
  <c r="K256" i="13"/>
  <c r="L256" i="13"/>
  <c r="M256" i="13"/>
  <c r="A257" i="13"/>
  <c r="C257" i="13"/>
  <c r="E257" i="13"/>
  <c r="F257" i="13"/>
  <c r="G257" i="13"/>
  <c r="J257" i="13"/>
  <c r="K257" i="13"/>
  <c r="L257" i="13"/>
  <c r="M257" i="13"/>
  <c r="A258" i="13"/>
  <c r="C258" i="13"/>
  <c r="E258" i="13"/>
  <c r="F258" i="13"/>
  <c r="G258" i="13"/>
  <c r="J258" i="13"/>
  <c r="K258" i="13"/>
  <c r="L258" i="13"/>
  <c r="M258" i="13"/>
  <c r="A259" i="13"/>
  <c r="C259" i="13"/>
  <c r="E259" i="13"/>
  <c r="F259" i="13"/>
  <c r="G259" i="13"/>
  <c r="J259" i="13"/>
  <c r="K259" i="13"/>
  <c r="L259" i="13"/>
  <c r="M259" i="13"/>
  <c r="A260" i="13"/>
  <c r="C260" i="13"/>
  <c r="E260" i="13"/>
  <c r="F260" i="13"/>
  <c r="G260" i="13"/>
  <c r="J260" i="13"/>
  <c r="K260" i="13"/>
  <c r="L260" i="13"/>
  <c r="M260" i="13"/>
  <c r="A261" i="13"/>
  <c r="C261" i="13"/>
  <c r="E261" i="13"/>
  <c r="F261" i="13"/>
  <c r="G261" i="13"/>
  <c r="J261" i="13"/>
  <c r="K261" i="13"/>
  <c r="L261" i="13"/>
  <c r="M261" i="13"/>
  <c r="A262" i="13"/>
  <c r="C262" i="13"/>
  <c r="E262" i="13"/>
  <c r="F262" i="13"/>
  <c r="G262" i="13"/>
  <c r="J262" i="13"/>
  <c r="K262" i="13"/>
  <c r="L262" i="13"/>
  <c r="M262" i="13"/>
  <c r="A263" i="13"/>
  <c r="C263" i="13"/>
  <c r="E263" i="13"/>
  <c r="F263" i="13"/>
  <c r="G263" i="13"/>
  <c r="J263" i="13"/>
  <c r="K263" i="13"/>
  <c r="L263" i="13"/>
  <c r="M263" i="13"/>
  <c r="A264" i="13"/>
  <c r="C264" i="13"/>
  <c r="E264" i="13"/>
  <c r="F264" i="13"/>
  <c r="G264" i="13"/>
  <c r="J264" i="13"/>
  <c r="K264" i="13"/>
  <c r="L264" i="13"/>
  <c r="M264" i="13"/>
  <c r="A265" i="13"/>
  <c r="C265" i="13"/>
  <c r="E265" i="13"/>
  <c r="F265" i="13"/>
  <c r="G265" i="13"/>
  <c r="J265" i="13"/>
  <c r="K265" i="13"/>
  <c r="L265" i="13"/>
  <c r="M265" i="13"/>
  <c r="A266" i="13"/>
  <c r="C266" i="13"/>
  <c r="E266" i="13"/>
  <c r="F266" i="13"/>
  <c r="G266" i="13"/>
  <c r="J266" i="13"/>
  <c r="K266" i="13"/>
  <c r="L266" i="13"/>
  <c r="M266" i="13"/>
  <c r="A267" i="13"/>
  <c r="C267" i="13"/>
  <c r="E267" i="13"/>
  <c r="F267" i="13"/>
  <c r="G267" i="13"/>
  <c r="J267" i="13"/>
  <c r="K267" i="13"/>
  <c r="L267" i="13"/>
  <c r="M267" i="13"/>
  <c r="A268" i="13"/>
  <c r="C268" i="13"/>
  <c r="E268" i="13"/>
  <c r="F268" i="13"/>
  <c r="G268" i="13"/>
  <c r="J268" i="13"/>
  <c r="K268" i="13"/>
  <c r="L268" i="13"/>
  <c r="M268" i="13"/>
  <c r="A269" i="13"/>
  <c r="C269" i="13"/>
  <c r="E269" i="13"/>
  <c r="F269" i="13"/>
  <c r="G269" i="13"/>
  <c r="J269" i="13"/>
  <c r="K269" i="13"/>
  <c r="L269" i="13"/>
  <c r="M269" i="13"/>
  <c r="A270" i="13"/>
  <c r="C270" i="13"/>
  <c r="E270" i="13"/>
  <c r="F270" i="13"/>
  <c r="G270" i="13"/>
  <c r="J270" i="13"/>
  <c r="K270" i="13"/>
  <c r="L270" i="13"/>
  <c r="M270" i="13"/>
  <c r="A271" i="13"/>
  <c r="C271" i="13"/>
  <c r="E271" i="13"/>
  <c r="F271" i="13"/>
  <c r="G271" i="13"/>
  <c r="J271" i="13"/>
  <c r="K271" i="13"/>
  <c r="L271" i="13"/>
  <c r="M271" i="13"/>
  <c r="A272" i="13"/>
  <c r="C272" i="13"/>
  <c r="E272" i="13"/>
  <c r="F272" i="13"/>
  <c r="G272" i="13"/>
  <c r="J272" i="13"/>
  <c r="K272" i="13"/>
  <c r="L272" i="13"/>
  <c r="M272" i="13"/>
  <c r="A273" i="13"/>
  <c r="C273" i="13"/>
  <c r="E273" i="13"/>
  <c r="F273" i="13"/>
  <c r="G273" i="13"/>
  <c r="J273" i="13"/>
  <c r="K273" i="13"/>
  <c r="L273" i="13"/>
  <c r="M273" i="13"/>
  <c r="A274" i="13"/>
  <c r="C274" i="13"/>
  <c r="E274" i="13"/>
  <c r="F274" i="13"/>
  <c r="G274" i="13"/>
  <c r="J274" i="13"/>
  <c r="K274" i="13"/>
  <c r="L274" i="13"/>
  <c r="M274" i="13"/>
  <c r="A275" i="13"/>
  <c r="C275" i="13"/>
  <c r="E275" i="13"/>
  <c r="F275" i="13"/>
  <c r="G275" i="13"/>
  <c r="J275" i="13"/>
  <c r="K275" i="13"/>
  <c r="L275" i="13"/>
  <c r="M275" i="13"/>
  <c r="A276" i="13"/>
  <c r="C276" i="13"/>
  <c r="E276" i="13"/>
  <c r="F276" i="13"/>
  <c r="G276" i="13"/>
  <c r="J276" i="13"/>
  <c r="K276" i="13"/>
  <c r="L276" i="13"/>
  <c r="M276" i="13"/>
  <c r="A277" i="13"/>
  <c r="C277" i="13"/>
  <c r="E277" i="13"/>
  <c r="F277" i="13"/>
  <c r="G277" i="13"/>
  <c r="J277" i="13"/>
  <c r="K277" i="13"/>
  <c r="L277" i="13"/>
  <c r="M277" i="13"/>
  <c r="A278" i="13"/>
  <c r="C278" i="13"/>
  <c r="E278" i="13"/>
  <c r="F278" i="13"/>
  <c r="G278" i="13"/>
  <c r="J278" i="13"/>
  <c r="K278" i="13"/>
  <c r="L278" i="13"/>
  <c r="M278" i="13"/>
  <c r="A279" i="13"/>
  <c r="C279" i="13"/>
  <c r="E279" i="13"/>
  <c r="F279" i="13"/>
  <c r="G279" i="13"/>
  <c r="J279" i="13"/>
  <c r="K279" i="13"/>
  <c r="L279" i="13"/>
  <c r="M279" i="13"/>
  <c r="A280" i="13"/>
  <c r="C280" i="13"/>
  <c r="E280" i="13"/>
  <c r="F280" i="13"/>
  <c r="G280" i="13"/>
  <c r="J280" i="13"/>
  <c r="K280" i="13"/>
  <c r="L280" i="13"/>
  <c r="M280" i="13"/>
  <c r="A281" i="13"/>
  <c r="C281" i="13"/>
  <c r="E281" i="13"/>
  <c r="F281" i="13"/>
  <c r="G281" i="13"/>
  <c r="J281" i="13"/>
  <c r="K281" i="13"/>
  <c r="L281" i="13"/>
  <c r="M281" i="13"/>
  <c r="A282" i="13"/>
  <c r="C282" i="13"/>
  <c r="E282" i="13"/>
  <c r="F282" i="13"/>
  <c r="G282" i="13"/>
  <c r="J282" i="13"/>
  <c r="K282" i="13"/>
  <c r="L282" i="13"/>
  <c r="M282" i="13"/>
  <c r="A283" i="13"/>
  <c r="C283" i="13"/>
  <c r="E283" i="13"/>
  <c r="F283" i="13"/>
  <c r="G283" i="13"/>
  <c r="J283" i="13"/>
  <c r="K283" i="13"/>
  <c r="L283" i="13"/>
  <c r="M283" i="13"/>
  <c r="A284" i="13"/>
  <c r="C284" i="13"/>
  <c r="E284" i="13"/>
  <c r="F284" i="13"/>
  <c r="G284" i="13"/>
  <c r="J284" i="13"/>
  <c r="K284" i="13"/>
  <c r="L284" i="13"/>
  <c r="M284" i="13"/>
  <c r="A285" i="13"/>
  <c r="C285" i="13"/>
  <c r="E285" i="13"/>
  <c r="F285" i="13"/>
  <c r="G285" i="13"/>
  <c r="J285" i="13"/>
  <c r="K285" i="13"/>
  <c r="L285" i="13"/>
  <c r="M285" i="13"/>
  <c r="A286" i="13"/>
  <c r="C286" i="13"/>
  <c r="E286" i="13"/>
  <c r="F286" i="13"/>
  <c r="G286" i="13"/>
  <c r="J286" i="13"/>
  <c r="K286" i="13"/>
  <c r="L286" i="13"/>
  <c r="M286" i="13"/>
  <c r="A287" i="13"/>
  <c r="C287" i="13"/>
  <c r="E287" i="13"/>
  <c r="F287" i="13"/>
  <c r="G287" i="13"/>
  <c r="J287" i="13"/>
  <c r="K287" i="13"/>
  <c r="L287" i="13"/>
  <c r="M287" i="13"/>
  <c r="A288" i="13"/>
  <c r="C288" i="13"/>
  <c r="E288" i="13"/>
  <c r="F288" i="13"/>
  <c r="G288" i="13"/>
  <c r="J288" i="13"/>
  <c r="K288" i="13"/>
  <c r="L288" i="13"/>
  <c r="M288" i="13"/>
  <c r="A289" i="13"/>
  <c r="C289" i="13"/>
  <c r="E289" i="13"/>
  <c r="F289" i="13"/>
  <c r="G289" i="13"/>
  <c r="J289" i="13"/>
  <c r="K289" i="13"/>
  <c r="L289" i="13"/>
  <c r="M289" i="13"/>
  <c r="A290" i="13"/>
  <c r="C290" i="13"/>
  <c r="E290" i="13"/>
  <c r="F290" i="13"/>
  <c r="G290" i="13"/>
  <c r="J290" i="13"/>
  <c r="K290" i="13"/>
  <c r="L290" i="13"/>
  <c r="M290" i="13"/>
  <c r="A291" i="13"/>
  <c r="C291" i="13"/>
  <c r="E291" i="13"/>
  <c r="F291" i="13"/>
  <c r="G291" i="13"/>
  <c r="J291" i="13"/>
  <c r="K291" i="13"/>
  <c r="L291" i="13"/>
  <c r="M291" i="13"/>
  <c r="A292" i="13"/>
  <c r="C292" i="13"/>
  <c r="E292" i="13"/>
  <c r="F292" i="13"/>
  <c r="G292" i="13"/>
  <c r="J292" i="13"/>
  <c r="K292" i="13"/>
  <c r="L292" i="13"/>
  <c r="M292" i="13"/>
  <c r="A293" i="13"/>
  <c r="C293" i="13"/>
  <c r="E293" i="13"/>
  <c r="F293" i="13"/>
  <c r="G293" i="13"/>
  <c r="J293" i="13"/>
  <c r="K293" i="13"/>
  <c r="L293" i="13"/>
  <c r="M293" i="13"/>
  <c r="A294" i="13"/>
  <c r="C294" i="13"/>
  <c r="E294" i="13"/>
  <c r="F294" i="13"/>
  <c r="G294" i="13"/>
  <c r="J294" i="13"/>
  <c r="K294" i="13"/>
  <c r="L294" i="13"/>
  <c r="M294" i="13"/>
  <c r="A295" i="13"/>
  <c r="C295" i="13"/>
  <c r="E295" i="13"/>
  <c r="F295" i="13"/>
  <c r="G295" i="13"/>
  <c r="J295" i="13"/>
  <c r="K295" i="13"/>
  <c r="L295" i="13"/>
  <c r="M295" i="13"/>
  <c r="A296" i="13"/>
  <c r="C296" i="13"/>
  <c r="E296" i="13"/>
  <c r="F296" i="13"/>
  <c r="G296" i="13"/>
  <c r="J296" i="13"/>
  <c r="K296" i="13"/>
  <c r="L296" i="13"/>
  <c r="M296" i="13"/>
  <c r="A297" i="13"/>
  <c r="C297" i="13"/>
  <c r="E297" i="13"/>
  <c r="F297" i="13"/>
  <c r="G297" i="13"/>
  <c r="J297" i="13"/>
  <c r="K297" i="13"/>
  <c r="L297" i="13"/>
  <c r="M297" i="13"/>
  <c r="A298" i="13"/>
  <c r="C298" i="13"/>
  <c r="E298" i="13"/>
  <c r="F298" i="13"/>
  <c r="G298" i="13"/>
  <c r="J298" i="13"/>
  <c r="K298" i="13"/>
  <c r="L298" i="13"/>
  <c r="M298" i="13"/>
  <c r="A299" i="13"/>
  <c r="C299" i="13"/>
  <c r="E299" i="13"/>
  <c r="F299" i="13"/>
  <c r="G299" i="13"/>
  <c r="J299" i="13"/>
  <c r="K299" i="13"/>
  <c r="L299" i="13"/>
  <c r="M299" i="13"/>
  <c r="A300" i="13"/>
  <c r="C300" i="13"/>
  <c r="E300" i="13"/>
  <c r="F300" i="13"/>
  <c r="G300" i="13"/>
  <c r="J300" i="13"/>
  <c r="K300" i="13"/>
  <c r="L300" i="13"/>
  <c r="M300" i="13"/>
  <c r="A301" i="13"/>
  <c r="C301" i="13"/>
  <c r="E301" i="13"/>
  <c r="F301" i="13"/>
  <c r="G301" i="13"/>
  <c r="J301" i="13"/>
  <c r="K301" i="13"/>
  <c r="L301" i="13"/>
  <c r="M301" i="13"/>
  <c r="A302" i="13"/>
  <c r="C302" i="13"/>
  <c r="E302" i="13"/>
  <c r="F302" i="13"/>
  <c r="G302" i="13"/>
  <c r="J302" i="13"/>
  <c r="K302" i="13"/>
  <c r="L302" i="13"/>
  <c r="M302" i="13"/>
  <c r="A303" i="13"/>
  <c r="C303" i="13"/>
  <c r="E303" i="13"/>
  <c r="F303" i="13"/>
  <c r="G303" i="13"/>
  <c r="J303" i="13"/>
  <c r="K303" i="13"/>
  <c r="L303" i="13"/>
  <c r="M303" i="13"/>
  <c r="A304" i="13"/>
  <c r="C304" i="13"/>
  <c r="E304" i="13"/>
  <c r="F304" i="13"/>
  <c r="G304" i="13"/>
  <c r="J304" i="13"/>
  <c r="K304" i="13"/>
  <c r="L304" i="13"/>
  <c r="M304" i="13"/>
  <c r="A305" i="13"/>
  <c r="C305" i="13"/>
  <c r="E305" i="13"/>
  <c r="F305" i="13"/>
  <c r="G305" i="13"/>
  <c r="J305" i="13"/>
  <c r="K305" i="13"/>
  <c r="L305" i="13"/>
  <c r="M305" i="13"/>
  <c r="A306" i="13"/>
  <c r="C306" i="13"/>
  <c r="E306" i="13"/>
  <c r="F306" i="13"/>
  <c r="G306" i="13"/>
  <c r="J306" i="13"/>
  <c r="K306" i="13"/>
  <c r="L306" i="13"/>
  <c r="M306" i="13"/>
  <c r="A307" i="13"/>
  <c r="C307" i="13"/>
  <c r="E307" i="13"/>
  <c r="F307" i="13"/>
  <c r="G307" i="13"/>
  <c r="J307" i="13"/>
  <c r="K307" i="13"/>
  <c r="L307" i="13"/>
  <c r="M307" i="13"/>
  <c r="A308" i="13"/>
  <c r="C308" i="13"/>
  <c r="E308" i="13"/>
  <c r="F308" i="13"/>
  <c r="G308" i="13"/>
  <c r="J308" i="13"/>
  <c r="K308" i="13"/>
  <c r="L308" i="13"/>
  <c r="M308" i="13"/>
  <c r="A309" i="13"/>
  <c r="C309" i="13"/>
  <c r="E309" i="13"/>
  <c r="F309" i="13"/>
  <c r="G309" i="13"/>
  <c r="J309" i="13"/>
  <c r="K309" i="13"/>
  <c r="L309" i="13"/>
  <c r="M309" i="13"/>
  <c r="A310" i="13"/>
  <c r="C310" i="13"/>
  <c r="E310" i="13"/>
  <c r="F310" i="13"/>
  <c r="G310" i="13"/>
  <c r="J310" i="13"/>
  <c r="K310" i="13"/>
  <c r="L310" i="13"/>
  <c r="M310" i="13"/>
  <c r="A311" i="13"/>
  <c r="C311" i="13"/>
  <c r="E311" i="13"/>
  <c r="F311" i="13"/>
  <c r="G311" i="13"/>
  <c r="J311" i="13"/>
  <c r="K311" i="13"/>
  <c r="L311" i="13"/>
  <c r="M311" i="13"/>
  <c r="A312" i="13"/>
  <c r="C312" i="13"/>
  <c r="E312" i="13"/>
  <c r="F312" i="13"/>
  <c r="G312" i="13"/>
  <c r="J312" i="13"/>
  <c r="K312" i="13"/>
  <c r="L312" i="13"/>
  <c r="M312" i="13"/>
  <c r="A313" i="13"/>
  <c r="C313" i="13"/>
  <c r="E313" i="13"/>
  <c r="F313" i="13"/>
  <c r="G313" i="13"/>
  <c r="J313" i="13"/>
  <c r="K313" i="13"/>
  <c r="L313" i="13"/>
  <c r="M313" i="13"/>
  <c r="A314" i="13"/>
  <c r="C314" i="13"/>
  <c r="E314" i="13"/>
  <c r="F314" i="13"/>
  <c r="G314" i="13"/>
  <c r="J314" i="13"/>
  <c r="K314" i="13"/>
  <c r="L314" i="13"/>
  <c r="M314" i="13"/>
  <c r="A315" i="13"/>
  <c r="C315" i="13"/>
  <c r="E315" i="13"/>
  <c r="F315" i="13"/>
  <c r="G315" i="13"/>
  <c r="J315" i="13"/>
  <c r="K315" i="13"/>
  <c r="L315" i="13"/>
  <c r="M315" i="13"/>
  <c r="A316" i="13"/>
  <c r="C316" i="13"/>
  <c r="E316" i="13"/>
  <c r="F316" i="13"/>
  <c r="G316" i="13"/>
  <c r="J316" i="13"/>
  <c r="K316" i="13"/>
  <c r="L316" i="13"/>
  <c r="M316" i="13"/>
  <c r="A317" i="13"/>
  <c r="C317" i="13"/>
  <c r="E317" i="13"/>
  <c r="F317" i="13"/>
  <c r="G317" i="13"/>
  <c r="J317" i="13"/>
  <c r="K317" i="13"/>
  <c r="L317" i="13"/>
  <c r="M317" i="13"/>
  <c r="A318" i="13"/>
  <c r="C318" i="13"/>
  <c r="E318" i="13"/>
  <c r="F318" i="13"/>
  <c r="G318" i="13"/>
  <c r="J318" i="13"/>
  <c r="K318" i="13"/>
  <c r="L318" i="13"/>
  <c r="M318" i="13"/>
  <c r="A319" i="13"/>
  <c r="C319" i="13"/>
  <c r="E319" i="13"/>
  <c r="F319" i="13"/>
  <c r="G319" i="13"/>
  <c r="J319" i="13"/>
  <c r="K319" i="13"/>
  <c r="L319" i="13"/>
  <c r="M319" i="13"/>
  <c r="A320" i="13"/>
  <c r="C320" i="13"/>
  <c r="E320" i="13"/>
  <c r="F320" i="13"/>
  <c r="G320" i="13"/>
  <c r="J320" i="13"/>
  <c r="K320" i="13"/>
  <c r="L320" i="13"/>
  <c r="M320" i="13"/>
  <c r="A321" i="13"/>
  <c r="C321" i="13"/>
  <c r="E321" i="13"/>
  <c r="F321" i="13"/>
  <c r="G321" i="13"/>
  <c r="J321" i="13"/>
  <c r="K321" i="13"/>
  <c r="L321" i="13"/>
  <c r="M321" i="13"/>
  <c r="A322" i="13"/>
  <c r="C322" i="13"/>
  <c r="E322" i="13"/>
  <c r="F322" i="13"/>
  <c r="G322" i="13"/>
  <c r="J322" i="13"/>
  <c r="K322" i="13"/>
  <c r="L322" i="13"/>
  <c r="M322" i="13"/>
  <c r="A323" i="13"/>
  <c r="C323" i="13"/>
  <c r="E323" i="13"/>
  <c r="F323" i="13"/>
  <c r="G323" i="13"/>
  <c r="J323" i="13"/>
  <c r="K323" i="13"/>
  <c r="L323" i="13"/>
  <c r="M323" i="13"/>
  <c r="A324" i="13"/>
  <c r="C324" i="13"/>
  <c r="E324" i="13"/>
  <c r="F324" i="13"/>
  <c r="G324" i="13"/>
  <c r="J324" i="13"/>
  <c r="K324" i="13"/>
  <c r="L324" i="13"/>
  <c r="M324" i="13"/>
  <c r="A325" i="13"/>
  <c r="C325" i="13"/>
  <c r="E325" i="13"/>
  <c r="F325" i="13"/>
  <c r="G325" i="13"/>
  <c r="J325" i="13"/>
  <c r="K325" i="13"/>
  <c r="L325" i="13"/>
  <c r="M325" i="13"/>
  <c r="A326" i="13"/>
  <c r="C326" i="13"/>
  <c r="E326" i="13"/>
  <c r="F326" i="13"/>
  <c r="G326" i="13"/>
  <c r="J326" i="13"/>
  <c r="K326" i="13"/>
  <c r="L326" i="13"/>
  <c r="M326" i="13"/>
  <c r="A327" i="13"/>
  <c r="C327" i="13"/>
  <c r="E327" i="13"/>
  <c r="F327" i="13"/>
  <c r="G327" i="13"/>
  <c r="J327" i="13"/>
  <c r="K327" i="13"/>
  <c r="L327" i="13"/>
  <c r="M327" i="13"/>
  <c r="A328" i="13"/>
  <c r="C328" i="13"/>
  <c r="E328" i="13"/>
  <c r="F328" i="13"/>
  <c r="G328" i="13"/>
  <c r="J328" i="13"/>
  <c r="K328" i="13"/>
  <c r="L328" i="13"/>
  <c r="M328" i="13"/>
  <c r="A329" i="13"/>
  <c r="C329" i="13"/>
  <c r="E329" i="13"/>
  <c r="F329" i="13"/>
  <c r="G329" i="13"/>
  <c r="J329" i="13"/>
  <c r="K329" i="13"/>
  <c r="L329" i="13"/>
  <c r="M329" i="13"/>
  <c r="A330" i="13"/>
  <c r="C330" i="13"/>
  <c r="E330" i="13"/>
  <c r="F330" i="13"/>
  <c r="G330" i="13"/>
  <c r="J330" i="13"/>
  <c r="K330" i="13"/>
  <c r="L330" i="13"/>
  <c r="M330" i="13"/>
  <c r="A331" i="13"/>
  <c r="C331" i="13"/>
  <c r="E331" i="13"/>
  <c r="F331" i="13"/>
  <c r="G331" i="13"/>
  <c r="J331" i="13"/>
  <c r="K331" i="13"/>
  <c r="L331" i="13"/>
  <c r="M331" i="13"/>
  <c r="A332" i="13"/>
  <c r="C332" i="13"/>
  <c r="E332" i="13"/>
  <c r="F332" i="13"/>
  <c r="G332" i="13"/>
  <c r="J332" i="13"/>
  <c r="K332" i="13"/>
  <c r="L332" i="13"/>
  <c r="M332" i="13"/>
  <c r="A333" i="13"/>
  <c r="C333" i="13"/>
  <c r="E333" i="13"/>
  <c r="F333" i="13"/>
  <c r="G333" i="13"/>
  <c r="J333" i="13"/>
  <c r="K333" i="13"/>
  <c r="L333" i="13"/>
  <c r="M333" i="13"/>
  <c r="A334" i="13"/>
  <c r="C334" i="13"/>
  <c r="E334" i="13"/>
  <c r="F334" i="13"/>
  <c r="G334" i="13"/>
  <c r="J334" i="13"/>
  <c r="K334" i="13"/>
  <c r="L334" i="13"/>
  <c r="M334" i="13"/>
  <c r="A335" i="13"/>
  <c r="C335" i="13"/>
  <c r="E335" i="13"/>
  <c r="F335" i="13"/>
  <c r="G335" i="13"/>
  <c r="J335" i="13"/>
  <c r="K335" i="13"/>
  <c r="L335" i="13"/>
  <c r="M335" i="13"/>
  <c r="A336" i="13"/>
  <c r="C336" i="13"/>
  <c r="E336" i="13"/>
  <c r="F336" i="13"/>
  <c r="G336" i="13"/>
  <c r="J336" i="13"/>
  <c r="K336" i="13"/>
  <c r="L336" i="13"/>
  <c r="M336" i="13"/>
  <c r="A337" i="13"/>
  <c r="C337" i="13"/>
  <c r="E337" i="13"/>
  <c r="F337" i="13"/>
  <c r="G337" i="13"/>
  <c r="J337" i="13"/>
  <c r="K337" i="13"/>
  <c r="L337" i="13"/>
  <c r="M337" i="13"/>
  <c r="A338" i="13"/>
  <c r="C338" i="13"/>
  <c r="E338" i="13"/>
  <c r="F338" i="13"/>
  <c r="G338" i="13"/>
  <c r="J338" i="13"/>
  <c r="K338" i="13"/>
  <c r="L338" i="13"/>
  <c r="M338" i="13"/>
  <c r="A339" i="13"/>
  <c r="C339" i="13"/>
  <c r="E339" i="13"/>
  <c r="F339" i="13"/>
  <c r="G339" i="13"/>
  <c r="J339" i="13"/>
  <c r="K339" i="13"/>
  <c r="L339" i="13"/>
  <c r="M339" i="13"/>
  <c r="A340" i="13"/>
  <c r="C340" i="13"/>
  <c r="E340" i="13"/>
  <c r="F340" i="13"/>
  <c r="G340" i="13"/>
  <c r="J340" i="13"/>
  <c r="K340" i="13"/>
  <c r="L340" i="13"/>
  <c r="M340" i="13"/>
  <c r="A341" i="13"/>
  <c r="C341" i="13"/>
  <c r="E341" i="13"/>
  <c r="F341" i="13"/>
  <c r="G341" i="13"/>
  <c r="J341" i="13"/>
  <c r="K341" i="13"/>
  <c r="L341" i="13"/>
  <c r="M341" i="13"/>
  <c r="A342" i="13"/>
  <c r="C342" i="13"/>
  <c r="E342" i="13"/>
  <c r="F342" i="13"/>
  <c r="G342" i="13"/>
  <c r="J342" i="13"/>
  <c r="K342" i="13"/>
  <c r="L342" i="13"/>
  <c r="M342" i="13"/>
  <c r="A343" i="13"/>
  <c r="C343" i="13"/>
  <c r="E343" i="13"/>
  <c r="F343" i="13"/>
  <c r="G343" i="13"/>
  <c r="J343" i="13"/>
  <c r="K343" i="13"/>
  <c r="L343" i="13"/>
  <c r="M343" i="13"/>
  <c r="A344" i="13"/>
  <c r="C344" i="13"/>
  <c r="E344" i="13"/>
  <c r="F344" i="13"/>
  <c r="G344" i="13"/>
  <c r="J344" i="13"/>
  <c r="K344" i="13"/>
  <c r="L344" i="13"/>
  <c r="M344" i="13"/>
  <c r="A345" i="13"/>
  <c r="C345" i="13"/>
  <c r="E345" i="13"/>
  <c r="F345" i="13"/>
  <c r="G345" i="13"/>
  <c r="J345" i="13"/>
  <c r="K345" i="13"/>
  <c r="L345" i="13"/>
  <c r="M345" i="13"/>
  <c r="A346" i="13"/>
  <c r="C346" i="13"/>
  <c r="E346" i="13"/>
  <c r="F346" i="13"/>
  <c r="G346" i="13"/>
  <c r="J346" i="13"/>
  <c r="K346" i="13"/>
  <c r="L346" i="13"/>
  <c r="M346" i="13"/>
  <c r="A347" i="13"/>
  <c r="C347" i="13"/>
  <c r="E347" i="13"/>
  <c r="F347" i="13"/>
  <c r="G347" i="13"/>
  <c r="J347" i="13"/>
  <c r="K347" i="13"/>
  <c r="L347" i="13"/>
  <c r="M347" i="13"/>
  <c r="A348" i="13"/>
  <c r="C348" i="13"/>
  <c r="E348" i="13"/>
  <c r="F348" i="13"/>
  <c r="G348" i="13"/>
  <c r="J348" i="13"/>
  <c r="K348" i="13"/>
  <c r="L348" i="13"/>
  <c r="M348" i="13"/>
  <c r="A349" i="13"/>
  <c r="C349" i="13"/>
  <c r="E349" i="13"/>
  <c r="F349" i="13"/>
  <c r="G349" i="13"/>
  <c r="J349" i="13"/>
  <c r="K349" i="13"/>
  <c r="L349" i="13"/>
  <c r="M349" i="13"/>
  <c r="A350" i="13"/>
  <c r="C350" i="13"/>
  <c r="E350" i="13"/>
  <c r="F350" i="13"/>
  <c r="G350" i="13"/>
  <c r="J350" i="13"/>
  <c r="K350" i="13"/>
  <c r="L350" i="13"/>
  <c r="M350" i="13"/>
  <c r="A351" i="13"/>
  <c r="C351" i="13"/>
  <c r="E351" i="13"/>
  <c r="F351" i="13"/>
  <c r="G351" i="13"/>
  <c r="J351" i="13"/>
  <c r="K351" i="13"/>
  <c r="L351" i="13"/>
  <c r="M351" i="13"/>
  <c r="A352" i="13"/>
  <c r="C352" i="13"/>
  <c r="E352" i="13"/>
  <c r="F352" i="13"/>
  <c r="G352" i="13"/>
  <c r="J352" i="13"/>
  <c r="K352" i="13"/>
  <c r="L352" i="13"/>
  <c r="M352" i="13"/>
  <c r="A353" i="13"/>
  <c r="C353" i="13"/>
  <c r="E353" i="13"/>
  <c r="F353" i="13"/>
  <c r="G353" i="13"/>
  <c r="J353" i="13"/>
  <c r="K353" i="13"/>
  <c r="L353" i="13"/>
  <c r="M353" i="13"/>
  <c r="A354" i="13"/>
  <c r="C354" i="13"/>
  <c r="E354" i="13"/>
  <c r="F354" i="13"/>
  <c r="G354" i="13"/>
  <c r="J354" i="13"/>
  <c r="K354" i="13"/>
  <c r="L354" i="13"/>
  <c r="M354" i="13"/>
  <c r="A355" i="13"/>
  <c r="C355" i="13"/>
  <c r="E355" i="13"/>
  <c r="F355" i="13"/>
  <c r="G355" i="13"/>
  <c r="J355" i="13"/>
  <c r="K355" i="13"/>
  <c r="L355" i="13"/>
  <c r="M355" i="13"/>
  <c r="A356" i="13"/>
  <c r="C356" i="13"/>
  <c r="E356" i="13"/>
  <c r="F356" i="13"/>
  <c r="G356" i="13"/>
  <c r="J356" i="13"/>
  <c r="K356" i="13"/>
  <c r="L356" i="13"/>
  <c r="M356" i="13"/>
  <c r="A357" i="13"/>
  <c r="C357" i="13"/>
  <c r="E357" i="13"/>
  <c r="F357" i="13"/>
  <c r="G357" i="13"/>
  <c r="J357" i="13"/>
  <c r="K357" i="13"/>
  <c r="L357" i="13"/>
  <c r="M357" i="13"/>
  <c r="A358" i="13"/>
  <c r="C358" i="13"/>
  <c r="E358" i="13"/>
  <c r="F358" i="13"/>
  <c r="G358" i="13"/>
  <c r="J358" i="13"/>
  <c r="K358" i="13"/>
  <c r="L358" i="13"/>
  <c r="M358" i="13"/>
  <c r="A359" i="13"/>
  <c r="C359" i="13"/>
  <c r="E359" i="13"/>
  <c r="F359" i="13"/>
  <c r="G359" i="13"/>
  <c r="J359" i="13"/>
  <c r="K359" i="13"/>
  <c r="L359" i="13"/>
  <c r="M359" i="13"/>
  <c r="A360" i="13"/>
  <c r="C360" i="13"/>
  <c r="E360" i="13"/>
  <c r="F360" i="13"/>
  <c r="G360" i="13"/>
  <c r="J360" i="13"/>
  <c r="K360" i="13"/>
  <c r="L360" i="13"/>
  <c r="M360" i="13"/>
  <c r="A361" i="13"/>
  <c r="C361" i="13"/>
  <c r="E361" i="13"/>
  <c r="F361" i="13"/>
  <c r="G361" i="13"/>
  <c r="J361" i="13"/>
  <c r="K361" i="13"/>
  <c r="L361" i="13"/>
  <c r="M361" i="13"/>
  <c r="A362" i="13"/>
  <c r="C362" i="13"/>
  <c r="E362" i="13"/>
  <c r="F362" i="13"/>
  <c r="G362" i="13"/>
  <c r="J362" i="13"/>
  <c r="K362" i="13"/>
  <c r="L362" i="13"/>
  <c r="M362" i="13"/>
  <c r="A363" i="13"/>
  <c r="C363" i="13"/>
  <c r="E363" i="13"/>
  <c r="F363" i="13"/>
  <c r="G363" i="13"/>
  <c r="J363" i="13"/>
  <c r="K363" i="13"/>
  <c r="L363" i="13"/>
  <c r="M363" i="13"/>
  <c r="A364" i="13"/>
  <c r="C364" i="13"/>
  <c r="E364" i="13"/>
  <c r="F364" i="13"/>
  <c r="G364" i="13"/>
  <c r="J364" i="13"/>
  <c r="K364" i="13"/>
  <c r="L364" i="13"/>
  <c r="M364" i="13"/>
  <c r="A365" i="13"/>
  <c r="C365" i="13"/>
  <c r="E365" i="13"/>
  <c r="F365" i="13"/>
  <c r="G365" i="13"/>
  <c r="J365" i="13"/>
  <c r="K365" i="13"/>
  <c r="L365" i="13"/>
  <c r="M365" i="13"/>
  <c r="A366" i="13"/>
  <c r="C366" i="13"/>
  <c r="E366" i="13"/>
  <c r="F366" i="13"/>
  <c r="G366" i="13"/>
  <c r="J366" i="13"/>
  <c r="K366" i="13"/>
  <c r="L366" i="13"/>
  <c r="M366" i="13"/>
  <c r="A367" i="13"/>
  <c r="C367" i="13"/>
  <c r="E367" i="13"/>
  <c r="F367" i="13"/>
  <c r="G367" i="13"/>
  <c r="J367" i="13"/>
  <c r="K367" i="13"/>
  <c r="L367" i="13"/>
  <c r="M367" i="13"/>
  <c r="A368" i="13"/>
  <c r="C368" i="13"/>
  <c r="E368" i="13"/>
  <c r="F368" i="13"/>
  <c r="G368" i="13"/>
  <c r="J368" i="13"/>
  <c r="K368" i="13"/>
  <c r="L368" i="13"/>
  <c r="M368" i="13"/>
  <c r="A369" i="13"/>
  <c r="C369" i="13"/>
  <c r="E369" i="13"/>
  <c r="F369" i="13"/>
  <c r="G369" i="13"/>
  <c r="J369" i="13"/>
  <c r="K369" i="13"/>
  <c r="L369" i="13"/>
  <c r="M369" i="13"/>
  <c r="A370" i="13"/>
  <c r="C370" i="13"/>
  <c r="E370" i="13"/>
  <c r="F370" i="13"/>
  <c r="G370" i="13"/>
  <c r="J370" i="13"/>
  <c r="K370" i="13"/>
  <c r="L370" i="13"/>
  <c r="M370" i="13"/>
  <c r="A371" i="13"/>
  <c r="C371" i="13"/>
  <c r="E371" i="13"/>
  <c r="F371" i="13"/>
  <c r="G371" i="13"/>
  <c r="J371" i="13"/>
  <c r="K371" i="13"/>
  <c r="L371" i="13"/>
  <c r="M371" i="13"/>
  <c r="A372" i="13"/>
  <c r="C372" i="13"/>
  <c r="E372" i="13"/>
  <c r="F372" i="13"/>
  <c r="G372" i="13"/>
  <c r="J372" i="13"/>
  <c r="K372" i="13"/>
  <c r="L372" i="13"/>
  <c r="M372" i="13"/>
  <c r="A373" i="13"/>
  <c r="C373" i="13"/>
  <c r="E373" i="13"/>
  <c r="F373" i="13"/>
  <c r="G373" i="13"/>
  <c r="J373" i="13"/>
  <c r="K373" i="13"/>
  <c r="L373" i="13"/>
  <c r="M373" i="13"/>
  <c r="A374" i="13"/>
  <c r="C374" i="13"/>
  <c r="E374" i="13"/>
  <c r="F374" i="13"/>
  <c r="G374" i="13"/>
  <c r="J374" i="13"/>
  <c r="K374" i="13"/>
  <c r="L374" i="13"/>
  <c r="M374" i="13"/>
  <c r="A375" i="13"/>
  <c r="C375" i="13"/>
  <c r="E375" i="13"/>
  <c r="F375" i="13"/>
  <c r="G375" i="13"/>
  <c r="J375" i="13"/>
  <c r="K375" i="13"/>
  <c r="L375" i="13"/>
  <c r="M375" i="13"/>
  <c r="A376" i="13"/>
  <c r="C376" i="13"/>
  <c r="E376" i="13"/>
  <c r="F376" i="13"/>
  <c r="G376" i="13"/>
  <c r="J376" i="13"/>
  <c r="K376" i="13"/>
  <c r="L376" i="13"/>
  <c r="M376" i="13"/>
  <c r="A377" i="13"/>
  <c r="C377" i="13"/>
  <c r="E377" i="13"/>
  <c r="F377" i="13"/>
  <c r="G377" i="13"/>
  <c r="J377" i="13"/>
  <c r="K377" i="13"/>
  <c r="L377" i="13"/>
  <c r="M377" i="13"/>
  <c r="A378" i="13"/>
  <c r="C378" i="13"/>
  <c r="E378" i="13"/>
  <c r="F378" i="13"/>
  <c r="G378" i="13"/>
  <c r="J378" i="13"/>
  <c r="K378" i="13"/>
  <c r="L378" i="13"/>
  <c r="M378" i="13"/>
  <c r="A379" i="13"/>
  <c r="C379" i="13"/>
  <c r="E379" i="13"/>
  <c r="F379" i="13"/>
  <c r="G379" i="13"/>
  <c r="J379" i="13"/>
  <c r="K379" i="13"/>
  <c r="L379" i="13"/>
  <c r="M379" i="13"/>
  <c r="A380" i="13"/>
  <c r="C380" i="13"/>
  <c r="E380" i="13"/>
  <c r="F380" i="13"/>
  <c r="G380" i="13"/>
  <c r="J380" i="13"/>
  <c r="K380" i="13"/>
  <c r="L380" i="13"/>
  <c r="M380" i="13"/>
  <c r="A381" i="13"/>
  <c r="C381" i="13"/>
  <c r="E381" i="13"/>
  <c r="F381" i="13"/>
  <c r="G381" i="13"/>
  <c r="J381" i="13"/>
  <c r="K381" i="13"/>
  <c r="L381" i="13"/>
  <c r="M381" i="13"/>
  <c r="A382" i="13"/>
  <c r="C382" i="13"/>
  <c r="E382" i="13"/>
  <c r="F382" i="13"/>
  <c r="G382" i="13"/>
  <c r="J382" i="13"/>
  <c r="K382" i="13"/>
  <c r="L382" i="13"/>
  <c r="M382" i="13"/>
  <c r="A383" i="13"/>
  <c r="C383" i="13"/>
  <c r="E383" i="13"/>
  <c r="F383" i="13"/>
  <c r="G383" i="13"/>
  <c r="J383" i="13"/>
  <c r="K383" i="13"/>
  <c r="L383" i="13"/>
  <c r="M383" i="13"/>
  <c r="A384" i="13"/>
  <c r="C384" i="13"/>
  <c r="E384" i="13"/>
  <c r="F384" i="13"/>
  <c r="G384" i="13"/>
  <c r="J384" i="13"/>
  <c r="K384" i="13"/>
  <c r="L384" i="13"/>
  <c r="M384" i="13"/>
  <c r="A385" i="13"/>
  <c r="C385" i="13"/>
  <c r="E385" i="13"/>
  <c r="F385" i="13"/>
  <c r="G385" i="13"/>
  <c r="J385" i="13"/>
  <c r="K385" i="13"/>
  <c r="L385" i="13"/>
  <c r="M385" i="13"/>
  <c r="A386" i="13"/>
  <c r="C386" i="13"/>
  <c r="E386" i="13"/>
  <c r="F386" i="13"/>
  <c r="G386" i="13"/>
  <c r="J386" i="13"/>
  <c r="K386" i="13"/>
  <c r="L386" i="13"/>
  <c r="M386" i="13"/>
  <c r="A387" i="13"/>
  <c r="C387" i="13"/>
  <c r="E387" i="13"/>
  <c r="F387" i="13"/>
  <c r="G387" i="13"/>
  <c r="J387" i="13"/>
  <c r="K387" i="13"/>
  <c r="L387" i="13"/>
  <c r="M387" i="13"/>
  <c r="A388" i="13"/>
  <c r="C388" i="13"/>
  <c r="E388" i="13"/>
  <c r="F388" i="13"/>
  <c r="G388" i="13"/>
  <c r="J388" i="13"/>
  <c r="K388" i="13"/>
  <c r="L388" i="13"/>
  <c r="M388" i="13"/>
  <c r="A389" i="13"/>
  <c r="C389" i="13"/>
  <c r="E389" i="13"/>
  <c r="F389" i="13"/>
  <c r="G389" i="13"/>
  <c r="J389" i="13"/>
  <c r="K389" i="13"/>
  <c r="L389" i="13"/>
  <c r="M389" i="13"/>
  <c r="A390" i="13"/>
  <c r="C390" i="13"/>
  <c r="E390" i="13"/>
  <c r="F390" i="13"/>
  <c r="G390" i="13"/>
  <c r="J390" i="13"/>
  <c r="K390" i="13"/>
  <c r="L390" i="13"/>
  <c r="M390" i="13"/>
  <c r="A391" i="13"/>
  <c r="C391" i="13"/>
  <c r="E391" i="13"/>
  <c r="F391" i="13"/>
  <c r="G391" i="13"/>
  <c r="J391" i="13"/>
  <c r="K391" i="13"/>
  <c r="L391" i="13"/>
  <c r="M391" i="13"/>
  <c r="A392" i="13"/>
  <c r="C392" i="13"/>
  <c r="E392" i="13"/>
  <c r="F392" i="13"/>
  <c r="G392" i="13"/>
  <c r="J392" i="13"/>
  <c r="K392" i="13"/>
  <c r="L392" i="13"/>
  <c r="M392" i="13"/>
  <c r="A393" i="13"/>
  <c r="C393" i="13"/>
  <c r="E393" i="13"/>
  <c r="F393" i="13"/>
  <c r="G393" i="13"/>
  <c r="J393" i="13"/>
  <c r="K393" i="13"/>
  <c r="L393" i="13"/>
  <c r="M393" i="13"/>
  <c r="A394" i="13"/>
  <c r="C394" i="13"/>
  <c r="E394" i="13"/>
  <c r="F394" i="13"/>
  <c r="G394" i="13"/>
  <c r="J394" i="13"/>
  <c r="K394" i="13"/>
  <c r="L394" i="13"/>
  <c r="M394" i="13"/>
  <c r="A395" i="13"/>
  <c r="C395" i="13"/>
  <c r="E395" i="13"/>
  <c r="F395" i="13"/>
  <c r="G395" i="13"/>
  <c r="J395" i="13"/>
  <c r="K395" i="13"/>
  <c r="L395" i="13"/>
  <c r="M395" i="13"/>
  <c r="A396" i="13"/>
  <c r="C396" i="13"/>
  <c r="E396" i="13"/>
  <c r="F396" i="13"/>
  <c r="G396" i="13"/>
  <c r="J396" i="13"/>
  <c r="K396" i="13"/>
  <c r="L396" i="13"/>
  <c r="M396" i="13"/>
  <c r="A397" i="13"/>
  <c r="C397" i="13"/>
  <c r="E397" i="13"/>
  <c r="F397" i="13"/>
  <c r="G397" i="13"/>
  <c r="J397" i="13"/>
  <c r="K397" i="13"/>
  <c r="L397" i="13"/>
  <c r="M397" i="13"/>
  <c r="A398" i="13"/>
  <c r="C398" i="13"/>
  <c r="E398" i="13"/>
  <c r="F398" i="13"/>
  <c r="G398" i="13"/>
  <c r="J398" i="13"/>
  <c r="K398" i="13"/>
  <c r="L398" i="13"/>
  <c r="M398" i="13"/>
  <c r="A399" i="13"/>
  <c r="C399" i="13"/>
  <c r="E399" i="13"/>
  <c r="F399" i="13"/>
  <c r="G399" i="13"/>
  <c r="J399" i="13"/>
  <c r="K399" i="13"/>
  <c r="L399" i="13"/>
  <c r="M399" i="13"/>
  <c r="A400" i="13"/>
  <c r="C400" i="13"/>
  <c r="E400" i="13"/>
  <c r="F400" i="13"/>
  <c r="G400" i="13"/>
  <c r="J400" i="13"/>
  <c r="K400" i="13"/>
  <c r="L400" i="13"/>
  <c r="M400" i="13"/>
  <c r="A401" i="13"/>
  <c r="C401" i="13"/>
  <c r="E401" i="13"/>
  <c r="F401" i="13"/>
  <c r="G401" i="13"/>
  <c r="J401" i="13"/>
  <c r="K401" i="13"/>
  <c r="L401" i="13"/>
  <c r="M401" i="13"/>
  <c r="A402" i="13"/>
  <c r="C402" i="13"/>
  <c r="E402" i="13"/>
  <c r="F402" i="13"/>
  <c r="G402" i="13"/>
  <c r="J402" i="13"/>
  <c r="K402" i="13"/>
  <c r="L402" i="13"/>
  <c r="M402" i="13"/>
  <c r="A403" i="13"/>
  <c r="C403" i="13"/>
  <c r="E403" i="13"/>
  <c r="F403" i="13"/>
  <c r="G403" i="13"/>
  <c r="J403" i="13"/>
  <c r="K403" i="13"/>
  <c r="L403" i="13"/>
  <c r="M403" i="13"/>
  <c r="A404" i="13"/>
  <c r="C404" i="13"/>
  <c r="E404" i="13"/>
  <c r="F404" i="13"/>
  <c r="G404" i="13"/>
  <c r="J404" i="13"/>
  <c r="K404" i="13"/>
  <c r="L404" i="13"/>
  <c r="M404" i="13"/>
  <c r="A405" i="13"/>
  <c r="C405" i="13"/>
  <c r="E405" i="13"/>
  <c r="F405" i="13"/>
  <c r="G405" i="13"/>
  <c r="J405" i="13"/>
  <c r="K405" i="13"/>
  <c r="L405" i="13"/>
  <c r="M405" i="13"/>
  <c r="A406" i="13"/>
  <c r="C406" i="13"/>
  <c r="E406" i="13"/>
  <c r="F406" i="13"/>
  <c r="G406" i="13"/>
  <c r="J406" i="13"/>
  <c r="K406" i="13"/>
  <c r="L406" i="13"/>
  <c r="M406" i="13"/>
  <c r="A407" i="13"/>
  <c r="C407" i="13"/>
  <c r="E407" i="13"/>
  <c r="F407" i="13"/>
  <c r="G407" i="13"/>
  <c r="J407" i="13"/>
  <c r="K407" i="13"/>
  <c r="L407" i="13"/>
  <c r="M407" i="13"/>
  <c r="A408" i="13"/>
  <c r="C408" i="13"/>
  <c r="E408" i="13"/>
  <c r="F408" i="13"/>
  <c r="G408" i="13"/>
  <c r="J408" i="13"/>
  <c r="K408" i="13"/>
  <c r="L408" i="13"/>
  <c r="M408" i="13"/>
  <c r="A409" i="13"/>
  <c r="C409" i="13"/>
  <c r="E409" i="13"/>
  <c r="F409" i="13"/>
  <c r="G409" i="13"/>
  <c r="J409" i="13"/>
  <c r="K409" i="13"/>
  <c r="L409" i="13"/>
  <c r="M409" i="13"/>
  <c r="A410" i="13"/>
  <c r="C410" i="13"/>
  <c r="E410" i="13"/>
  <c r="F410" i="13"/>
  <c r="G410" i="13"/>
  <c r="J410" i="13"/>
  <c r="K410" i="13"/>
  <c r="L410" i="13"/>
  <c r="M410" i="13"/>
  <c r="A411" i="13"/>
  <c r="C411" i="13"/>
  <c r="E411" i="13"/>
  <c r="F411" i="13"/>
  <c r="G411" i="13"/>
  <c r="J411" i="13"/>
  <c r="K411" i="13"/>
  <c r="L411" i="13"/>
  <c r="M411" i="13"/>
  <c r="A412" i="13"/>
  <c r="C412" i="13"/>
  <c r="E412" i="13"/>
  <c r="F412" i="13"/>
  <c r="G412" i="13"/>
  <c r="J412" i="13"/>
  <c r="K412" i="13"/>
  <c r="L412" i="13"/>
  <c r="M412" i="13"/>
  <c r="A413" i="13"/>
  <c r="C413" i="13"/>
  <c r="E413" i="13"/>
  <c r="F413" i="13"/>
  <c r="G413" i="13"/>
  <c r="J413" i="13"/>
  <c r="K413" i="13"/>
  <c r="L413" i="13"/>
  <c r="M413" i="13"/>
  <c r="A414" i="13"/>
  <c r="C414" i="13"/>
  <c r="E414" i="13"/>
  <c r="F414" i="13"/>
  <c r="G414" i="13"/>
  <c r="J414" i="13"/>
  <c r="K414" i="13"/>
  <c r="L414" i="13"/>
  <c r="M414" i="13"/>
  <c r="A415" i="13"/>
  <c r="C415" i="13"/>
  <c r="E415" i="13"/>
  <c r="F415" i="13"/>
  <c r="G415" i="13"/>
  <c r="J415" i="13"/>
  <c r="K415" i="13"/>
  <c r="L415" i="13"/>
  <c r="M415" i="13"/>
  <c r="A416" i="13"/>
  <c r="C416" i="13"/>
  <c r="E416" i="13"/>
  <c r="F416" i="13"/>
  <c r="G416" i="13"/>
  <c r="J416" i="13"/>
  <c r="K416" i="13"/>
  <c r="L416" i="13"/>
  <c r="M416" i="13"/>
  <c r="A417" i="13"/>
  <c r="C417" i="13"/>
  <c r="E417" i="13"/>
  <c r="F417" i="13"/>
  <c r="G417" i="13"/>
  <c r="J417" i="13"/>
  <c r="K417" i="13"/>
  <c r="L417" i="13"/>
  <c r="M417" i="13"/>
  <c r="A418" i="13"/>
  <c r="C418" i="13"/>
  <c r="E418" i="13"/>
  <c r="F418" i="13"/>
  <c r="G418" i="13"/>
  <c r="J418" i="13"/>
  <c r="K418" i="13"/>
  <c r="L418" i="13"/>
  <c r="M418" i="13"/>
  <c r="A419" i="13"/>
  <c r="C419" i="13"/>
  <c r="E419" i="13"/>
  <c r="F419" i="13"/>
  <c r="G419" i="13"/>
  <c r="J419" i="13"/>
  <c r="K419" i="13"/>
  <c r="L419" i="13"/>
  <c r="M419" i="13"/>
  <c r="A420" i="13"/>
  <c r="C420" i="13"/>
  <c r="E420" i="13"/>
  <c r="F420" i="13"/>
  <c r="G420" i="13"/>
  <c r="J420" i="13"/>
  <c r="K420" i="13"/>
  <c r="L420" i="13"/>
  <c r="M420" i="13"/>
  <c r="A421" i="13"/>
  <c r="C421" i="13"/>
  <c r="E421" i="13"/>
  <c r="F421" i="13"/>
  <c r="G421" i="13"/>
  <c r="J421" i="13"/>
  <c r="K421" i="13"/>
  <c r="L421" i="13"/>
  <c r="M421" i="13"/>
  <c r="A422" i="13"/>
  <c r="C422" i="13"/>
  <c r="E422" i="13"/>
  <c r="F422" i="13"/>
  <c r="G422" i="13"/>
  <c r="J422" i="13"/>
  <c r="K422" i="13"/>
  <c r="L422" i="13"/>
  <c r="M422" i="13"/>
  <c r="A423" i="13"/>
  <c r="C423" i="13"/>
  <c r="E423" i="13"/>
  <c r="F423" i="13"/>
  <c r="G423" i="13"/>
  <c r="J423" i="13"/>
  <c r="K423" i="13"/>
  <c r="L423" i="13"/>
  <c r="M423" i="13"/>
  <c r="A424" i="13"/>
  <c r="C424" i="13"/>
  <c r="E424" i="13"/>
  <c r="F424" i="13"/>
  <c r="G424" i="13"/>
  <c r="J424" i="13"/>
  <c r="K424" i="13"/>
  <c r="L424" i="13"/>
  <c r="M424" i="13"/>
  <c r="A425" i="13"/>
  <c r="C425" i="13"/>
  <c r="E425" i="13"/>
  <c r="F425" i="13"/>
  <c r="G425" i="13"/>
  <c r="J425" i="13"/>
  <c r="K425" i="13"/>
  <c r="L425" i="13"/>
  <c r="M425" i="13"/>
  <c r="A426" i="13"/>
  <c r="C426" i="13"/>
  <c r="E426" i="13"/>
  <c r="F426" i="13"/>
  <c r="G426" i="13"/>
  <c r="J426" i="13"/>
  <c r="K426" i="13"/>
  <c r="L426" i="13"/>
  <c r="M426" i="13"/>
  <c r="A427" i="13"/>
  <c r="C427" i="13"/>
  <c r="E427" i="13"/>
  <c r="F427" i="13"/>
  <c r="G427" i="13"/>
  <c r="J427" i="13"/>
  <c r="K427" i="13"/>
  <c r="L427" i="13"/>
  <c r="M427" i="13"/>
  <c r="A428" i="13"/>
  <c r="C428" i="13"/>
  <c r="E428" i="13"/>
  <c r="F428" i="13"/>
  <c r="G428" i="13"/>
  <c r="J428" i="13"/>
  <c r="K428" i="13"/>
  <c r="L428" i="13"/>
  <c r="M428" i="13"/>
  <c r="A429" i="13"/>
  <c r="C429" i="13"/>
  <c r="E429" i="13"/>
  <c r="F429" i="13"/>
  <c r="G429" i="13"/>
  <c r="J429" i="13"/>
  <c r="K429" i="13"/>
  <c r="L429" i="13"/>
  <c r="M429" i="13"/>
  <c r="A430" i="13"/>
  <c r="C430" i="13"/>
  <c r="E430" i="13"/>
  <c r="F430" i="13"/>
  <c r="G430" i="13"/>
  <c r="J430" i="13"/>
  <c r="K430" i="13"/>
  <c r="L430" i="13"/>
  <c r="M430" i="13"/>
  <c r="A431" i="13"/>
  <c r="C431" i="13"/>
  <c r="E431" i="13"/>
  <c r="F431" i="13"/>
  <c r="G431" i="13"/>
  <c r="J431" i="13"/>
  <c r="K431" i="13"/>
  <c r="L431" i="13"/>
  <c r="M431" i="13"/>
  <c r="A432" i="13"/>
  <c r="C432" i="13"/>
  <c r="E432" i="13"/>
  <c r="F432" i="13"/>
  <c r="G432" i="13"/>
  <c r="J432" i="13"/>
  <c r="K432" i="13"/>
  <c r="L432" i="13"/>
  <c r="M432" i="13"/>
  <c r="A433" i="13"/>
  <c r="C433" i="13"/>
  <c r="E433" i="13"/>
  <c r="F433" i="13"/>
  <c r="G433" i="13"/>
  <c r="J433" i="13"/>
  <c r="K433" i="13"/>
  <c r="L433" i="13"/>
  <c r="M433" i="13"/>
  <c r="A434" i="13"/>
  <c r="C434" i="13"/>
  <c r="E434" i="13"/>
  <c r="F434" i="13"/>
  <c r="G434" i="13"/>
  <c r="J434" i="13"/>
  <c r="K434" i="13"/>
  <c r="L434" i="13"/>
  <c r="M434" i="13"/>
  <c r="A435" i="13"/>
  <c r="C435" i="13"/>
  <c r="E435" i="13"/>
  <c r="F435" i="13"/>
  <c r="G435" i="13"/>
  <c r="J435" i="13"/>
  <c r="K435" i="13"/>
  <c r="L435" i="13"/>
  <c r="M435" i="13"/>
  <c r="A436" i="13"/>
  <c r="C436" i="13"/>
  <c r="E436" i="13"/>
  <c r="F436" i="13"/>
  <c r="G436" i="13"/>
  <c r="J436" i="13"/>
  <c r="K436" i="13"/>
  <c r="L436" i="13"/>
  <c r="M436" i="13"/>
  <c r="A437" i="13"/>
  <c r="C437" i="13"/>
  <c r="E437" i="13"/>
  <c r="F437" i="13"/>
  <c r="G437" i="13"/>
  <c r="J437" i="13"/>
  <c r="K437" i="13"/>
  <c r="L437" i="13"/>
  <c r="M437" i="13"/>
  <c r="A438" i="13"/>
  <c r="C438" i="13"/>
  <c r="E438" i="13"/>
  <c r="F438" i="13"/>
  <c r="G438" i="13"/>
  <c r="J438" i="13"/>
  <c r="K438" i="13"/>
  <c r="L438" i="13"/>
  <c r="M438" i="13"/>
  <c r="A439" i="13"/>
  <c r="C439" i="13"/>
  <c r="E439" i="13"/>
  <c r="F439" i="13"/>
  <c r="G439" i="13"/>
  <c r="J439" i="13"/>
  <c r="K439" i="13"/>
  <c r="L439" i="13"/>
  <c r="M439" i="13"/>
  <c r="A440" i="13"/>
  <c r="C440" i="13"/>
  <c r="E440" i="13"/>
  <c r="F440" i="13"/>
  <c r="G440" i="13"/>
  <c r="J440" i="13"/>
  <c r="K440" i="13"/>
  <c r="L440" i="13"/>
  <c r="M440" i="13"/>
  <c r="A441" i="13"/>
  <c r="C441" i="13"/>
  <c r="E441" i="13"/>
  <c r="F441" i="13"/>
  <c r="G441" i="13"/>
  <c r="J441" i="13"/>
  <c r="K441" i="13"/>
  <c r="L441" i="13"/>
  <c r="M441" i="13"/>
  <c r="A442" i="13"/>
  <c r="C442" i="13"/>
  <c r="E442" i="13"/>
  <c r="F442" i="13"/>
  <c r="G442" i="13"/>
  <c r="J442" i="13"/>
  <c r="K442" i="13"/>
  <c r="L442" i="13"/>
  <c r="M442" i="13"/>
  <c r="A443" i="13"/>
  <c r="C443" i="13"/>
  <c r="E443" i="13"/>
  <c r="F443" i="13"/>
  <c r="G443" i="13"/>
  <c r="J443" i="13"/>
  <c r="K443" i="13"/>
  <c r="L443" i="13"/>
  <c r="M443" i="13"/>
  <c r="A444" i="13"/>
  <c r="C444" i="13"/>
  <c r="E444" i="13"/>
  <c r="F444" i="13"/>
  <c r="G444" i="13"/>
  <c r="J444" i="13"/>
  <c r="K444" i="13"/>
  <c r="L444" i="13"/>
  <c r="M444" i="13"/>
  <c r="A445" i="13"/>
  <c r="C445" i="13"/>
  <c r="E445" i="13"/>
  <c r="F445" i="13"/>
  <c r="G445" i="13"/>
  <c r="J445" i="13"/>
  <c r="K445" i="13"/>
  <c r="L445" i="13"/>
  <c r="M445" i="13"/>
  <c r="A446" i="13"/>
  <c r="C446" i="13"/>
  <c r="E446" i="13"/>
  <c r="F446" i="13"/>
  <c r="G446" i="13"/>
  <c r="J446" i="13"/>
  <c r="K446" i="13"/>
  <c r="L446" i="13"/>
  <c r="M446" i="13"/>
  <c r="A447" i="13"/>
  <c r="C447" i="13"/>
  <c r="E447" i="13"/>
  <c r="F447" i="13"/>
  <c r="G447" i="13"/>
  <c r="J447" i="13"/>
  <c r="K447" i="13"/>
  <c r="L447" i="13"/>
  <c r="M447" i="13"/>
  <c r="A448" i="13"/>
  <c r="C448" i="13"/>
  <c r="E448" i="13"/>
  <c r="F448" i="13"/>
  <c r="G448" i="13"/>
  <c r="J448" i="13"/>
  <c r="K448" i="13"/>
  <c r="L448" i="13"/>
  <c r="M448" i="13"/>
  <c r="A449" i="13"/>
  <c r="C449" i="13"/>
  <c r="E449" i="13"/>
  <c r="F449" i="13"/>
  <c r="G449" i="13"/>
  <c r="J449" i="13"/>
  <c r="K449" i="13"/>
  <c r="L449" i="13"/>
  <c r="M449" i="13"/>
  <c r="A450" i="13"/>
  <c r="C450" i="13"/>
  <c r="E450" i="13"/>
  <c r="F450" i="13"/>
  <c r="G450" i="13"/>
  <c r="J450" i="13"/>
  <c r="K450" i="13"/>
  <c r="L450" i="13"/>
  <c r="M450" i="13"/>
  <c r="A451" i="13"/>
  <c r="C451" i="13"/>
  <c r="E451" i="13"/>
  <c r="F451" i="13"/>
  <c r="G451" i="13"/>
  <c r="J451" i="13"/>
  <c r="K451" i="13"/>
  <c r="L451" i="13"/>
  <c r="M451" i="13"/>
  <c r="A452" i="13"/>
  <c r="C452" i="13"/>
  <c r="E452" i="13"/>
  <c r="F452" i="13"/>
  <c r="G452" i="13"/>
  <c r="J452" i="13"/>
  <c r="K452" i="13"/>
  <c r="L452" i="13"/>
  <c r="M452" i="13"/>
  <c r="A453" i="13"/>
  <c r="C453" i="13"/>
  <c r="E453" i="13"/>
  <c r="F453" i="13"/>
  <c r="G453" i="13"/>
  <c r="J453" i="13"/>
  <c r="K453" i="13"/>
  <c r="L453" i="13"/>
  <c r="M453" i="13"/>
  <c r="A454" i="13"/>
  <c r="C454" i="13"/>
  <c r="E454" i="13"/>
  <c r="F454" i="13"/>
  <c r="G454" i="13"/>
  <c r="J454" i="13"/>
  <c r="K454" i="13"/>
  <c r="L454" i="13"/>
  <c r="M454" i="13"/>
  <c r="A455" i="13"/>
  <c r="C455" i="13"/>
  <c r="E455" i="13"/>
  <c r="F455" i="13"/>
  <c r="G455" i="13"/>
  <c r="J455" i="13"/>
  <c r="K455" i="13"/>
  <c r="L455" i="13"/>
  <c r="M455" i="13"/>
  <c r="A456" i="13"/>
  <c r="C456" i="13"/>
  <c r="E456" i="13"/>
  <c r="F456" i="13"/>
  <c r="G456" i="13"/>
  <c r="J456" i="13"/>
  <c r="K456" i="13"/>
  <c r="L456" i="13"/>
  <c r="M456" i="13"/>
  <c r="A457" i="13"/>
  <c r="C457" i="13"/>
  <c r="E457" i="13"/>
  <c r="F457" i="13"/>
  <c r="G457" i="13"/>
  <c r="J457" i="13"/>
  <c r="K457" i="13"/>
  <c r="L457" i="13"/>
  <c r="M457" i="13"/>
  <c r="A458" i="13"/>
  <c r="C458" i="13"/>
  <c r="E458" i="13"/>
  <c r="F458" i="13"/>
  <c r="G458" i="13"/>
  <c r="J458" i="13"/>
  <c r="K458" i="13"/>
  <c r="L458" i="13"/>
  <c r="M458" i="13"/>
  <c r="A459" i="13"/>
  <c r="C459" i="13"/>
  <c r="E459" i="13"/>
  <c r="F459" i="13"/>
  <c r="G459" i="13"/>
  <c r="J459" i="13"/>
  <c r="K459" i="13"/>
  <c r="L459" i="13"/>
  <c r="M459" i="13"/>
  <c r="A460" i="13"/>
  <c r="C460" i="13"/>
  <c r="E460" i="13"/>
  <c r="F460" i="13"/>
  <c r="G460" i="13"/>
  <c r="J460" i="13"/>
  <c r="K460" i="13"/>
  <c r="L460" i="13"/>
  <c r="M460" i="13"/>
  <c r="A461" i="13"/>
  <c r="C461" i="13"/>
  <c r="E461" i="13"/>
  <c r="F461" i="13"/>
  <c r="G461" i="13"/>
  <c r="J461" i="13"/>
  <c r="K461" i="13"/>
  <c r="L461" i="13"/>
  <c r="M461" i="13"/>
  <c r="A462" i="13"/>
  <c r="C462" i="13"/>
  <c r="E462" i="13"/>
  <c r="F462" i="13"/>
  <c r="G462" i="13"/>
  <c r="J462" i="13"/>
  <c r="K462" i="13"/>
  <c r="L462" i="13"/>
  <c r="M462" i="13"/>
  <c r="A463" i="13"/>
  <c r="C463" i="13"/>
  <c r="E463" i="13"/>
  <c r="F463" i="13"/>
  <c r="G463" i="13"/>
  <c r="J463" i="13"/>
  <c r="K463" i="13"/>
  <c r="L463" i="13"/>
  <c r="M463" i="13"/>
  <c r="A464" i="13"/>
  <c r="C464" i="13"/>
  <c r="E464" i="13"/>
  <c r="F464" i="13"/>
  <c r="G464" i="13"/>
  <c r="J464" i="13"/>
  <c r="K464" i="13"/>
  <c r="L464" i="13"/>
  <c r="M464" i="13"/>
  <c r="A465" i="13"/>
  <c r="C465" i="13"/>
  <c r="E465" i="13"/>
  <c r="F465" i="13"/>
  <c r="G465" i="13"/>
  <c r="J465" i="13"/>
  <c r="K465" i="13"/>
  <c r="L465" i="13"/>
  <c r="M465" i="13"/>
  <c r="A466" i="13"/>
  <c r="C466" i="13"/>
  <c r="E466" i="13"/>
  <c r="F466" i="13"/>
  <c r="G466" i="13"/>
  <c r="J466" i="13"/>
  <c r="K466" i="13"/>
  <c r="L466" i="13"/>
  <c r="M466" i="13"/>
  <c r="A467" i="13"/>
  <c r="C467" i="13"/>
  <c r="E467" i="13"/>
  <c r="F467" i="13"/>
  <c r="G467" i="13"/>
  <c r="J467" i="13"/>
  <c r="K467" i="13"/>
  <c r="L467" i="13"/>
  <c r="M467" i="13"/>
  <c r="A468" i="13"/>
  <c r="C468" i="13"/>
  <c r="E468" i="13"/>
  <c r="F468" i="13"/>
  <c r="G468" i="13"/>
  <c r="J468" i="13"/>
  <c r="K468" i="13"/>
  <c r="L468" i="13"/>
  <c r="M468" i="13"/>
  <c r="A469" i="13"/>
  <c r="C469" i="13"/>
  <c r="E469" i="13"/>
  <c r="F469" i="13"/>
  <c r="G469" i="13"/>
  <c r="J469" i="13"/>
  <c r="K469" i="13"/>
  <c r="L469" i="13"/>
  <c r="M469" i="13"/>
  <c r="A470" i="13"/>
  <c r="C470" i="13"/>
  <c r="E470" i="13"/>
  <c r="F470" i="13"/>
  <c r="G470" i="13"/>
  <c r="J470" i="13"/>
  <c r="K470" i="13"/>
  <c r="L470" i="13"/>
  <c r="M470" i="13"/>
  <c r="A471" i="13"/>
  <c r="C471" i="13"/>
  <c r="E471" i="13"/>
  <c r="F471" i="13"/>
  <c r="G471" i="13"/>
  <c r="J471" i="13"/>
  <c r="K471" i="13"/>
  <c r="L471" i="13"/>
  <c r="M471" i="13"/>
  <c r="A472" i="13"/>
  <c r="C472" i="13"/>
  <c r="E472" i="13"/>
  <c r="F472" i="13"/>
  <c r="G472" i="13"/>
  <c r="J472" i="13"/>
  <c r="K472" i="13"/>
  <c r="L472" i="13"/>
  <c r="M472" i="13"/>
  <c r="A473" i="13"/>
  <c r="C473" i="13"/>
  <c r="E473" i="13"/>
  <c r="F473" i="13"/>
  <c r="G473" i="13"/>
  <c r="J473" i="13"/>
  <c r="K473" i="13"/>
  <c r="L473" i="13"/>
  <c r="M473" i="13"/>
  <c r="A474" i="13"/>
  <c r="C474" i="13"/>
  <c r="E474" i="13"/>
  <c r="F474" i="13"/>
  <c r="G474" i="13"/>
  <c r="J474" i="13"/>
  <c r="K474" i="13"/>
  <c r="L474" i="13"/>
  <c r="M474" i="13"/>
  <c r="A475" i="13"/>
  <c r="C475" i="13"/>
  <c r="E475" i="13"/>
  <c r="F475" i="13"/>
  <c r="G475" i="13"/>
  <c r="J475" i="13"/>
  <c r="K475" i="13"/>
  <c r="L475" i="13"/>
  <c r="M475" i="13"/>
  <c r="A476" i="13"/>
  <c r="C476" i="13"/>
  <c r="E476" i="13"/>
  <c r="F476" i="13"/>
  <c r="G476" i="13"/>
  <c r="J476" i="13"/>
  <c r="K476" i="13"/>
  <c r="L476" i="13"/>
  <c r="M476" i="13"/>
  <c r="A477" i="13"/>
  <c r="C477" i="13"/>
  <c r="E477" i="13"/>
  <c r="F477" i="13"/>
  <c r="G477" i="13"/>
  <c r="J477" i="13"/>
  <c r="K477" i="13"/>
  <c r="L477" i="13"/>
  <c r="M477" i="13"/>
  <c r="A478" i="13"/>
  <c r="C478" i="13"/>
  <c r="E478" i="13"/>
  <c r="F478" i="13"/>
  <c r="G478" i="13"/>
  <c r="J478" i="13"/>
  <c r="K478" i="13"/>
  <c r="L478" i="13"/>
  <c r="M478" i="13"/>
  <c r="A479" i="13"/>
  <c r="C479" i="13"/>
  <c r="E479" i="13"/>
  <c r="F479" i="13"/>
  <c r="G479" i="13"/>
  <c r="J479" i="13"/>
  <c r="K479" i="13"/>
  <c r="L479" i="13"/>
  <c r="M479" i="13"/>
  <c r="A480" i="13"/>
  <c r="C480" i="13"/>
  <c r="E480" i="13"/>
  <c r="F480" i="13"/>
  <c r="G480" i="13"/>
  <c r="J480" i="13"/>
  <c r="K480" i="13"/>
  <c r="L480" i="13"/>
  <c r="M480" i="13"/>
  <c r="A481" i="13"/>
  <c r="C481" i="13"/>
  <c r="E481" i="13"/>
  <c r="F481" i="13"/>
  <c r="G481" i="13"/>
  <c r="J481" i="13"/>
  <c r="K481" i="13"/>
  <c r="L481" i="13"/>
  <c r="M481" i="13"/>
  <c r="A482" i="13"/>
  <c r="C482" i="13"/>
  <c r="E482" i="13"/>
  <c r="F482" i="13"/>
  <c r="G482" i="13"/>
  <c r="J482" i="13"/>
  <c r="K482" i="13"/>
  <c r="L482" i="13"/>
  <c r="M482" i="13"/>
  <c r="A483" i="13"/>
  <c r="C483" i="13"/>
  <c r="E483" i="13"/>
  <c r="F483" i="13"/>
  <c r="G483" i="13"/>
  <c r="J483" i="13"/>
  <c r="K483" i="13"/>
  <c r="L483" i="13"/>
  <c r="M483" i="13"/>
  <c r="A484" i="13"/>
  <c r="C484" i="13"/>
  <c r="E484" i="13"/>
  <c r="F484" i="13"/>
  <c r="G484" i="13"/>
  <c r="J484" i="13"/>
  <c r="K484" i="13"/>
  <c r="L484" i="13"/>
  <c r="M484" i="13"/>
  <c r="A485" i="13"/>
  <c r="C485" i="13"/>
  <c r="E485" i="13"/>
  <c r="F485" i="13"/>
  <c r="G485" i="13"/>
  <c r="J485" i="13"/>
  <c r="K485" i="13"/>
  <c r="L485" i="13"/>
  <c r="M485" i="13"/>
  <c r="A486" i="13"/>
  <c r="C486" i="13"/>
  <c r="E486" i="13"/>
  <c r="F486" i="13"/>
  <c r="G486" i="13"/>
  <c r="J486" i="13"/>
  <c r="K486" i="13"/>
  <c r="L486" i="13"/>
  <c r="M486" i="13"/>
  <c r="A487" i="13"/>
  <c r="C487" i="13"/>
  <c r="E487" i="13"/>
  <c r="F487" i="13"/>
  <c r="G487" i="13"/>
  <c r="J487" i="13"/>
  <c r="K487" i="13"/>
  <c r="L487" i="13"/>
  <c r="M487" i="13"/>
  <c r="A488" i="13"/>
  <c r="C488" i="13"/>
  <c r="E488" i="13"/>
  <c r="F488" i="13"/>
  <c r="G488" i="13"/>
  <c r="J488" i="13"/>
  <c r="K488" i="13"/>
  <c r="L488" i="13"/>
  <c r="M488" i="13"/>
  <c r="A489" i="13"/>
  <c r="C489" i="13"/>
  <c r="E489" i="13"/>
  <c r="F489" i="13"/>
  <c r="G489" i="13"/>
  <c r="J489" i="13"/>
  <c r="K489" i="13"/>
  <c r="L489" i="13"/>
  <c r="M489" i="13"/>
  <c r="A490" i="13"/>
  <c r="C490" i="13"/>
  <c r="E490" i="13"/>
  <c r="F490" i="13"/>
  <c r="G490" i="13"/>
  <c r="J490" i="13"/>
  <c r="K490" i="13"/>
  <c r="L490" i="13"/>
  <c r="M490" i="13"/>
  <c r="A491" i="13"/>
  <c r="C491" i="13"/>
  <c r="E491" i="13"/>
  <c r="F491" i="13"/>
  <c r="G491" i="13"/>
  <c r="J491" i="13"/>
  <c r="K491" i="13"/>
  <c r="L491" i="13"/>
  <c r="M491" i="13"/>
  <c r="A492" i="13"/>
  <c r="C492" i="13"/>
  <c r="E492" i="13"/>
  <c r="F492" i="13"/>
  <c r="G492" i="13"/>
  <c r="J492" i="13"/>
  <c r="K492" i="13"/>
  <c r="L492" i="13"/>
  <c r="M492" i="13"/>
  <c r="A493" i="13"/>
  <c r="C493" i="13"/>
  <c r="E493" i="13"/>
  <c r="F493" i="13"/>
  <c r="G493" i="13"/>
  <c r="J493" i="13"/>
  <c r="K493" i="13"/>
  <c r="L493" i="13"/>
  <c r="M493" i="13"/>
  <c r="A494" i="13"/>
  <c r="C494" i="13"/>
  <c r="E494" i="13"/>
  <c r="F494" i="13"/>
  <c r="G494" i="13"/>
  <c r="J494" i="13"/>
  <c r="K494" i="13"/>
  <c r="L494" i="13"/>
  <c r="M494" i="13"/>
  <c r="A495" i="13"/>
  <c r="C495" i="13"/>
  <c r="E495" i="13"/>
  <c r="F495" i="13"/>
  <c r="G495" i="13"/>
  <c r="J495" i="13"/>
  <c r="K495" i="13"/>
  <c r="L495" i="13"/>
  <c r="M495" i="13"/>
  <c r="A496" i="13"/>
  <c r="C496" i="13"/>
  <c r="E496" i="13"/>
  <c r="F496" i="13"/>
  <c r="G496" i="13"/>
  <c r="J496" i="13"/>
  <c r="K496" i="13"/>
  <c r="L496" i="13"/>
  <c r="M496" i="13"/>
  <c r="A497" i="13"/>
  <c r="C497" i="13"/>
  <c r="E497" i="13"/>
  <c r="F497" i="13"/>
  <c r="G497" i="13"/>
  <c r="J497" i="13"/>
  <c r="K497" i="13"/>
  <c r="L497" i="13"/>
  <c r="M497" i="13"/>
  <c r="A498" i="13"/>
  <c r="C498" i="13"/>
  <c r="E498" i="13"/>
  <c r="F498" i="13"/>
  <c r="G498" i="13"/>
  <c r="J498" i="13"/>
  <c r="K498" i="13"/>
  <c r="L498" i="13"/>
  <c r="M498" i="13"/>
  <c r="A499" i="13"/>
  <c r="C499" i="13"/>
  <c r="E499" i="13"/>
  <c r="F499" i="13"/>
  <c r="G499" i="13"/>
  <c r="J499" i="13"/>
  <c r="K499" i="13"/>
  <c r="L499" i="13"/>
  <c r="M499" i="13"/>
  <c r="A500" i="13"/>
  <c r="C500" i="13"/>
  <c r="E500" i="13"/>
  <c r="F500" i="13"/>
  <c r="G500" i="13"/>
  <c r="J500" i="13"/>
  <c r="K500" i="13"/>
  <c r="L500" i="13"/>
  <c r="M500" i="13"/>
  <c r="A501" i="13"/>
  <c r="C501" i="13"/>
  <c r="E501" i="13"/>
  <c r="F501" i="13"/>
  <c r="G501" i="13"/>
  <c r="J501" i="13"/>
  <c r="K501" i="13"/>
  <c r="L501" i="13"/>
  <c r="M501" i="13"/>
  <c r="A502" i="13"/>
  <c r="C502" i="13"/>
  <c r="E502" i="13"/>
  <c r="F502" i="13"/>
  <c r="G502" i="13"/>
  <c r="J502" i="13"/>
  <c r="K502" i="13"/>
  <c r="L502" i="13"/>
  <c r="M502" i="13"/>
  <c r="A503" i="13"/>
  <c r="C503" i="13"/>
  <c r="E503" i="13"/>
  <c r="F503" i="13"/>
  <c r="G503" i="13"/>
  <c r="J503" i="13"/>
  <c r="K503" i="13"/>
  <c r="L503" i="13"/>
  <c r="M503" i="13"/>
  <c r="A504" i="13"/>
  <c r="C504" i="13"/>
  <c r="E504" i="13"/>
  <c r="F504" i="13"/>
  <c r="G504" i="13"/>
  <c r="J504" i="13"/>
  <c r="K504" i="13"/>
  <c r="L504" i="13"/>
  <c r="M504" i="13"/>
  <c r="A505" i="13"/>
  <c r="C505" i="13"/>
  <c r="E505" i="13"/>
  <c r="F505" i="13"/>
  <c r="G505" i="13"/>
  <c r="J505" i="13"/>
  <c r="K505" i="13"/>
  <c r="L505" i="13"/>
  <c r="M505" i="13"/>
  <c r="A506" i="13"/>
  <c r="C506" i="13"/>
  <c r="E506" i="13"/>
  <c r="F506" i="13"/>
  <c r="G506" i="13"/>
  <c r="J506" i="13"/>
  <c r="K506" i="13"/>
  <c r="L506" i="13"/>
  <c r="M506" i="13"/>
  <c r="A507" i="13"/>
  <c r="C507" i="13"/>
  <c r="E507" i="13"/>
  <c r="F507" i="13"/>
  <c r="G507" i="13"/>
  <c r="J507" i="13"/>
  <c r="K507" i="13"/>
  <c r="L507" i="13"/>
  <c r="M507" i="13"/>
  <c r="A508" i="13"/>
  <c r="C508" i="13"/>
  <c r="E508" i="13"/>
  <c r="F508" i="13"/>
  <c r="G508" i="13"/>
  <c r="J508" i="13"/>
  <c r="K508" i="13"/>
  <c r="L508" i="13"/>
  <c r="M508" i="13"/>
  <c r="A509" i="13"/>
  <c r="C509" i="13"/>
  <c r="E509" i="13"/>
  <c r="F509" i="13"/>
  <c r="G509" i="13"/>
  <c r="J509" i="13"/>
  <c r="K509" i="13"/>
  <c r="L509" i="13"/>
  <c r="M509" i="13"/>
  <c r="A510" i="13"/>
  <c r="C510" i="13"/>
  <c r="E510" i="13"/>
  <c r="F510" i="13"/>
  <c r="G510" i="13"/>
  <c r="J510" i="13"/>
  <c r="K510" i="13"/>
  <c r="L510" i="13"/>
  <c r="M510" i="13"/>
  <c r="A511" i="13"/>
  <c r="C511" i="13"/>
  <c r="E511" i="13"/>
  <c r="F511" i="13"/>
  <c r="G511" i="13"/>
  <c r="J511" i="13"/>
  <c r="K511" i="13"/>
  <c r="L511" i="13"/>
  <c r="M511" i="13"/>
  <c r="A512" i="13"/>
  <c r="C512" i="13"/>
  <c r="E512" i="13"/>
  <c r="F512" i="13"/>
  <c r="G512" i="13"/>
  <c r="J512" i="13"/>
  <c r="K512" i="13"/>
  <c r="L512" i="13"/>
  <c r="M512" i="13"/>
  <c r="A513" i="13"/>
  <c r="C513" i="13"/>
  <c r="E513" i="13"/>
  <c r="F513" i="13"/>
  <c r="G513" i="13"/>
  <c r="J513" i="13"/>
  <c r="K513" i="13"/>
  <c r="L513" i="13"/>
  <c r="M513" i="13"/>
  <c r="A514" i="13"/>
  <c r="C514" i="13"/>
  <c r="E514" i="13"/>
  <c r="F514" i="13"/>
  <c r="G514" i="13"/>
  <c r="J514" i="13"/>
  <c r="K514" i="13"/>
  <c r="L514" i="13"/>
  <c r="M514" i="13"/>
  <c r="A515" i="13"/>
  <c r="C515" i="13"/>
  <c r="E515" i="13"/>
  <c r="F515" i="13"/>
  <c r="G515" i="13"/>
  <c r="J515" i="13"/>
  <c r="K515" i="13"/>
  <c r="L515" i="13"/>
  <c r="M515" i="13"/>
  <c r="A516" i="13"/>
  <c r="C516" i="13"/>
  <c r="E516" i="13"/>
  <c r="F516" i="13"/>
  <c r="G516" i="13"/>
  <c r="J516" i="13"/>
  <c r="K516" i="13"/>
  <c r="L516" i="13"/>
  <c r="M516" i="13"/>
  <c r="A517" i="13"/>
  <c r="C517" i="13"/>
  <c r="E517" i="13"/>
  <c r="F517" i="13"/>
  <c r="G517" i="13"/>
  <c r="J517" i="13"/>
  <c r="K517" i="13"/>
  <c r="L517" i="13"/>
  <c r="M517" i="13"/>
  <c r="A518" i="13"/>
  <c r="C518" i="13"/>
  <c r="E518" i="13"/>
  <c r="F518" i="13"/>
  <c r="G518" i="13"/>
  <c r="J518" i="13"/>
  <c r="K518" i="13"/>
  <c r="L518" i="13"/>
  <c r="M518" i="13"/>
  <c r="A519" i="13"/>
  <c r="C519" i="13"/>
  <c r="E519" i="13"/>
  <c r="F519" i="13"/>
  <c r="G519" i="13"/>
  <c r="J519" i="13"/>
  <c r="K519" i="13"/>
  <c r="L519" i="13"/>
  <c r="M519" i="13"/>
  <c r="A520" i="13"/>
  <c r="C520" i="13"/>
  <c r="E520" i="13"/>
  <c r="F520" i="13"/>
  <c r="G520" i="13"/>
  <c r="J520" i="13"/>
  <c r="K520" i="13"/>
  <c r="L520" i="13"/>
  <c r="M520" i="13"/>
  <c r="A521" i="13"/>
  <c r="C521" i="13"/>
  <c r="E521" i="13"/>
  <c r="F521" i="13"/>
  <c r="G521" i="13"/>
  <c r="J521" i="13"/>
  <c r="K521" i="13"/>
  <c r="L521" i="13"/>
  <c r="M521" i="13"/>
  <c r="A522" i="13"/>
  <c r="C522" i="13"/>
  <c r="E522" i="13"/>
  <c r="F522" i="13"/>
  <c r="G522" i="13"/>
  <c r="J522" i="13"/>
  <c r="K522" i="13"/>
  <c r="L522" i="13"/>
  <c r="M522" i="13"/>
  <c r="A523" i="13"/>
  <c r="C523" i="13"/>
  <c r="E523" i="13"/>
  <c r="F523" i="13"/>
  <c r="G523" i="13"/>
  <c r="J523" i="13"/>
  <c r="K523" i="13"/>
  <c r="L523" i="13"/>
  <c r="M523" i="13"/>
  <c r="A524" i="13"/>
  <c r="C524" i="13"/>
  <c r="E524" i="13"/>
  <c r="F524" i="13"/>
  <c r="G524" i="13"/>
  <c r="J524" i="13"/>
  <c r="K524" i="13"/>
  <c r="L524" i="13"/>
  <c r="M524" i="13"/>
  <c r="A525" i="13"/>
  <c r="C525" i="13"/>
  <c r="E525" i="13"/>
  <c r="F525" i="13"/>
  <c r="G525" i="13"/>
  <c r="J525" i="13"/>
  <c r="K525" i="13"/>
  <c r="L525" i="13"/>
  <c r="M525" i="13"/>
  <c r="A526" i="13"/>
  <c r="C526" i="13"/>
  <c r="E526" i="13"/>
  <c r="F526" i="13"/>
  <c r="G526" i="13"/>
  <c r="J526" i="13"/>
  <c r="K526" i="13"/>
  <c r="L526" i="13"/>
  <c r="M526" i="13"/>
  <c r="A527" i="13"/>
  <c r="C527" i="13"/>
  <c r="E527" i="13"/>
  <c r="F527" i="13"/>
  <c r="G527" i="13"/>
  <c r="J527" i="13"/>
  <c r="K527" i="13"/>
  <c r="L527" i="13"/>
  <c r="M527" i="13"/>
  <c r="A528" i="13"/>
  <c r="C528" i="13"/>
  <c r="E528" i="13"/>
  <c r="F528" i="13"/>
  <c r="G528" i="13"/>
  <c r="J528" i="13"/>
  <c r="K528" i="13"/>
  <c r="L528" i="13"/>
  <c r="M528" i="13"/>
  <c r="A529" i="13"/>
  <c r="C529" i="13"/>
  <c r="E529" i="13"/>
  <c r="F529" i="13"/>
  <c r="G529" i="13"/>
  <c r="J529" i="13"/>
  <c r="K529" i="13"/>
  <c r="L529" i="13"/>
  <c r="M529" i="13"/>
  <c r="A530" i="13"/>
  <c r="C530" i="13"/>
  <c r="E530" i="13"/>
  <c r="F530" i="13"/>
  <c r="G530" i="13"/>
  <c r="J530" i="13"/>
  <c r="K530" i="13"/>
  <c r="L530" i="13"/>
  <c r="M530" i="13"/>
  <c r="A531" i="13"/>
  <c r="C531" i="13"/>
  <c r="E531" i="13"/>
  <c r="F531" i="13"/>
  <c r="G531" i="13"/>
  <c r="J531" i="13"/>
  <c r="K531" i="13"/>
  <c r="L531" i="13"/>
  <c r="M531" i="13"/>
  <c r="A532" i="13"/>
  <c r="C532" i="13"/>
  <c r="E532" i="13"/>
  <c r="F532" i="13"/>
  <c r="G532" i="13"/>
  <c r="J532" i="13"/>
  <c r="K532" i="13"/>
  <c r="L532" i="13"/>
  <c r="M532" i="13"/>
  <c r="A533" i="13"/>
  <c r="C533" i="13"/>
  <c r="E533" i="13"/>
  <c r="F533" i="13"/>
  <c r="G533" i="13"/>
  <c r="J533" i="13"/>
  <c r="K533" i="13"/>
  <c r="L533" i="13"/>
  <c r="M533" i="13"/>
  <c r="A534" i="13"/>
  <c r="C534" i="13"/>
  <c r="E534" i="13"/>
  <c r="F534" i="13"/>
  <c r="G534" i="13"/>
  <c r="J534" i="13"/>
  <c r="K534" i="13"/>
  <c r="L534" i="13"/>
  <c r="M534" i="13"/>
  <c r="A535" i="13"/>
  <c r="C535" i="13"/>
  <c r="E535" i="13"/>
  <c r="F535" i="13"/>
  <c r="G535" i="13"/>
  <c r="J535" i="13"/>
  <c r="K535" i="13"/>
  <c r="L535" i="13"/>
  <c r="M535" i="13"/>
  <c r="A536" i="13"/>
  <c r="C536" i="13"/>
  <c r="E536" i="13"/>
  <c r="F536" i="13"/>
  <c r="G536" i="13"/>
  <c r="J536" i="13"/>
  <c r="K536" i="13"/>
  <c r="L536" i="13"/>
  <c r="M536" i="13"/>
  <c r="A537" i="13"/>
  <c r="C537" i="13"/>
  <c r="E537" i="13"/>
  <c r="F537" i="13"/>
  <c r="G537" i="13"/>
  <c r="J537" i="13"/>
  <c r="K537" i="13"/>
  <c r="L537" i="13"/>
  <c r="M537" i="13"/>
  <c r="A538" i="13"/>
  <c r="C538" i="13"/>
  <c r="E538" i="13"/>
  <c r="F538" i="13"/>
  <c r="G538" i="13"/>
  <c r="J538" i="13"/>
  <c r="K538" i="13"/>
  <c r="L538" i="13"/>
  <c r="M538" i="13"/>
  <c r="A539" i="13"/>
  <c r="C539" i="13"/>
  <c r="E539" i="13"/>
  <c r="F539" i="13"/>
  <c r="G539" i="13"/>
  <c r="J539" i="13"/>
  <c r="K539" i="13"/>
  <c r="L539" i="13"/>
  <c r="M539" i="13"/>
  <c r="A540" i="13"/>
  <c r="C540" i="13"/>
  <c r="E540" i="13"/>
  <c r="F540" i="13"/>
  <c r="G540" i="13"/>
  <c r="J540" i="13"/>
  <c r="K540" i="13"/>
  <c r="L540" i="13"/>
  <c r="M540" i="13"/>
  <c r="A541" i="13"/>
  <c r="C541" i="13"/>
  <c r="E541" i="13"/>
  <c r="F541" i="13"/>
  <c r="G541" i="13"/>
  <c r="J541" i="13"/>
  <c r="K541" i="13"/>
  <c r="L541" i="13"/>
  <c r="M541" i="13"/>
  <c r="A542" i="13"/>
  <c r="C542" i="13"/>
  <c r="E542" i="13"/>
  <c r="F542" i="13"/>
  <c r="G542" i="13"/>
  <c r="J542" i="13"/>
  <c r="K542" i="13"/>
  <c r="L542" i="13"/>
  <c r="M542" i="13"/>
  <c r="A543" i="13"/>
  <c r="C543" i="13"/>
  <c r="E543" i="13"/>
  <c r="F543" i="13"/>
  <c r="G543" i="13"/>
  <c r="J543" i="13"/>
  <c r="K543" i="13"/>
  <c r="L543" i="13"/>
  <c r="M543" i="13"/>
  <c r="A544" i="13"/>
  <c r="C544" i="13"/>
  <c r="E544" i="13"/>
  <c r="F544" i="13"/>
  <c r="G544" i="13"/>
  <c r="J544" i="13"/>
  <c r="K544" i="13"/>
  <c r="L544" i="13"/>
  <c r="M544" i="13"/>
  <c r="A545" i="13"/>
  <c r="C545" i="13"/>
  <c r="E545" i="13"/>
  <c r="F545" i="13"/>
  <c r="G545" i="13"/>
  <c r="J545" i="13"/>
  <c r="K545" i="13"/>
  <c r="L545" i="13"/>
  <c r="M545" i="13"/>
  <c r="A546" i="13"/>
  <c r="C546" i="13"/>
  <c r="E546" i="13"/>
  <c r="F546" i="13"/>
  <c r="G546" i="13"/>
  <c r="J546" i="13"/>
  <c r="K546" i="13"/>
  <c r="L546" i="13"/>
  <c r="M546" i="13"/>
  <c r="A547" i="13"/>
  <c r="C547" i="13"/>
  <c r="E547" i="13"/>
  <c r="F547" i="13"/>
  <c r="G547" i="13"/>
  <c r="J547" i="13"/>
  <c r="K547" i="13"/>
  <c r="L547" i="13"/>
  <c r="M547" i="13"/>
  <c r="A548" i="13"/>
  <c r="C548" i="13"/>
  <c r="E548" i="13"/>
  <c r="F548" i="13"/>
  <c r="G548" i="13"/>
  <c r="J548" i="13"/>
  <c r="K548" i="13"/>
  <c r="L548" i="13"/>
  <c r="M548" i="13"/>
  <c r="A549" i="13"/>
  <c r="C549" i="13"/>
  <c r="E549" i="13"/>
  <c r="F549" i="13"/>
  <c r="G549" i="13"/>
  <c r="J549" i="13"/>
  <c r="K549" i="13"/>
  <c r="L549" i="13"/>
  <c r="M549" i="13"/>
  <c r="A550" i="13"/>
  <c r="C550" i="13"/>
  <c r="E550" i="13"/>
  <c r="F550" i="13"/>
  <c r="G550" i="13"/>
  <c r="J550" i="13"/>
  <c r="K550" i="13"/>
  <c r="L550" i="13"/>
  <c r="M550" i="13"/>
  <c r="A551" i="13"/>
  <c r="C551" i="13"/>
  <c r="E551" i="13"/>
  <c r="F551" i="13"/>
  <c r="G551" i="13"/>
  <c r="J551" i="13"/>
  <c r="K551" i="13"/>
  <c r="L551" i="13"/>
  <c r="M551" i="13"/>
  <c r="A552" i="13"/>
  <c r="C552" i="13"/>
  <c r="E552" i="13"/>
  <c r="F552" i="13"/>
  <c r="G552" i="13"/>
  <c r="J552" i="13"/>
  <c r="K552" i="13"/>
  <c r="L552" i="13"/>
  <c r="M552" i="13"/>
  <c r="A553" i="13"/>
  <c r="C553" i="13"/>
  <c r="E553" i="13"/>
  <c r="F553" i="13"/>
  <c r="G553" i="13"/>
  <c r="J553" i="13"/>
  <c r="K553" i="13"/>
  <c r="L553" i="13"/>
  <c r="M553" i="13"/>
  <c r="A554" i="13"/>
  <c r="C554" i="13"/>
  <c r="E554" i="13"/>
  <c r="F554" i="13"/>
  <c r="G554" i="13"/>
  <c r="J554" i="13"/>
  <c r="K554" i="13"/>
  <c r="L554" i="13"/>
  <c r="M554" i="13"/>
  <c r="A555" i="13"/>
  <c r="C555" i="13"/>
  <c r="E555" i="13"/>
  <c r="F555" i="13"/>
  <c r="G555" i="13"/>
  <c r="J555" i="13"/>
  <c r="K555" i="13"/>
  <c r="L555" i="13"/>
  <c r="M555" i="13"/>
  <c r="A556" i="13"/>
  <c r="C556" i="13"/>
  <c r="E556" i="13"/>
  <c r="F556" i="13"/>
  <c r="G556" i="13"/>
  <c r="J556" i="13"/>
  <c r="K556" i="13"/>
  <c r="L556" i="13"/>
  <c r="M556" i="13"/>
  <c r="A557" i="13"/>
  <c r="C557" i="13"/>
  <c r="E557" i="13"/>
  <c r="F557" i="13"/>
  <c r="G557" i="13"/>
  <c r="J557" i="13"/>
  <c r="K557" i="13"/>
  <c r="L557" i="13"/>
  <c r="M557" i="13"/>
  <c r="A558" i="13"/>
  <c r="C558" i="13"/>
  <c r="E558" i="13"/>
  <c r="F558" i="13"/>
  <c r="G558" i="13"/>
  <c r="J558" i="13"/>
  <c r="K558" i="13"/>
  <c r="L558" i="13"/>
  <c r="M558" i="13"/>
  <c r="A559" i="13"/>
  <c r="C559" i="13"/>
  <c r="E559" i="13"/>
  <c r="F559" i="13"/>
  <c r="G559" i="13"/>
  <c r="J559" i="13"/>
  <c r="K559" i="13"/>
  <c r="L559" i="13"/>
  <c r="M559" i="13"/>
  <c r="A560" i="13"/>
  <c r="C560" i="13"/>
  <c r="E560" i="13"/>
  <c r="F560" i="13"/>
  <c r="G560" i="13"/>
  <c r="J560" i="13"/>
  <c r="K560" i="13"/>
  <c r="L560" i="13"/>
  <c r="M560" i="13"/>
  <c r="A561" i="13"/>
  <c r="C561" i="13"/>
  <c r="E561" i="13"/>
  <c r="F561" i="13"/>
  <c r="G561" i="13"/>
  <c r="J561" i="13"/>
  <c r="K561" i="13"/>
  <c r="L561" i="13"/>
  <c r="M561" i="13"/>
  <c r="A562" i="13"/>
  <c r="C562" i="13"/>
  <c r="E562" i="13"/>
  <c r="F562" i="13"/>
  <c r="G562" i="13"/>
  <c r="J562" i="13"/>
  <c r="K562" i="13"/>
  <c r="L562" i="13"/>
  <c r="M562" i="13"/>
  <c r="A563" i="13"/>
  <c r="C563" i="13"/>
  <c r="E563" i="13"/>
  <c r="F563" i="13"/>
  <c r="G563" i="13"/>
  <c r="J563" i="13"/>
  <c r="K563" i="13"/>
  <c r="L563" i="13"/>
  <c r="M563" i="13"/>
  <c r="A564" i="13"/>
  <c r="C564" i="13"/>
  <c r="E564" i="13"/>
  <c r="F564" i="13"/>
  <c r="G564" i="13"/>
  <c r="J564" i="13"/>
  <c r="K564" i="13"/>
  <c r="L564" i="13"/>
  <c r="M564" i="13"/>
  <c r="A565" i="13"/>
  <c r="C565" i="13"/>
  <c r="E565" i="13"/>
  <c r="F565" i="13"/>
  <c r="G565" i="13"/>
  <c r="J565" i="13"/>
  <c r="K565" i="13"/>
  <c r="L565" i="13"/>
  <c r="M565" i="13"/>
  <c r="A566" i="13"/>
  <c r="C566" i="13"/>
  <c r="E566" i="13"/>
  <c r="F566" i="13"/>
  <c r="G566" i="13"/>
  <c r="J566" i="13"/>
  <c r="K566" i="13"/>
  <c r="L566" i="13"/>
  <c r="M566" i="13"/>
  <c r="A567" i="13"/>
  <c r="C567" i="13"/>
  <c r="E567" i="13"/>
  <c r="F567" i="13"/>
  <c r="G567" i="13"/>
  <c r="J567" i="13"/>
  <c r="K567" i="13"/>
  <c r="L567" i="13"/>
  <c r="M567" i="13"/>
  <c r="A568" i="13"/>
  <c r="C568" i="13"/>
  <c r="E568" i="13"/>
  <c r="F568" i="13"/>
  <c r="G568" i="13"/>
  <c r="J568" i="13"/>
  <c r="K568" i="13"/>
  <c r="L568" i="13"/>
  <c r="M568" i="13"/>
  <c r="A569" i="13"/>
  <c r="C569" i="13"/>
  <c r="E569" i="13"/>
  <c r="F569" i="13"/>
  <c r="G569" i="13"/>
  <c r="J569" i="13"/>
  <c r="K569" i="13"/>
  <c r="L569" i="13"/>
  <c r="M569" i="13"/>
  <c r="A570" i="13"/>
  <c r="C570" i="13"/>
  <c r="E570" i="13"/>
  <c r="F570" i="13"/>
  <c r="G570" i="13"/>
  <c r="J570" i="13"/>
  <c r="K570" i="13"/>
  <c r="L570" i="13"/>
  <c r="M570" i="13"/>
  <c r="A571" i="13"/>
  <c r="C571" i="13"/>
  <c r="E571" i="13"/>
  <c r="F571" i="13"/>
  <c r="G571" i="13"/>
  <c r="J571" i="13"/>
  <c r="K571" i="13"/>
  <c r="L571" i="13"/>
  <c r="M571" i="13"/>
  <c r="A572" i="13"/>
  <c r="C572" i="13"/>
  <c r="E572" i="13"/>
  <c r="F572" i="13"/>
  <c r="G572" i="13"/>
  <c r="J572" i="13"/>
  <c r="K572" i="13"/>
  <c r="L572" i="13"/>
  <c r="M572" i="13"/>
  <c r="A573" i="13"/>
  <c r="C573" i="13"/>
  <c r="E573" i="13"/>
  <c r="F573" i="13"/>
  <c r="G573" i="13"/>
  <c r="J573" i="13"/>
  <c r="K573" i="13"/>
  <c r="L573" i="13"/>
  <c r="M573" i="13"/>
  <c r="A574" i="13"/>
  <c r="C574" i="13"/>
  <c r="E574" i="13"/>
  <c r="F574" i="13"/>
  <c r="G574" i="13"/>
  <c r="J574" i="13"/>
  <c r="K574" i="13"/>
  <c r="L574" i="13"/>
  <c r="M574" i="13"/>
  <c r="A575" i="13"/>
  <c r="C575" i="13"/>
  <c r="E575" i="13"/>
  <c r="F575" i="13"/>
  <c r="G575" i="13"/>
  <c r="J575" i="13"/>
  <c r="K575" i="13"/>
  <c r="L575" i="13"/>
  <c r="M575" i="13"/>
  <c r="A576" i="13"/>
  <c r="C576" i="13"/>
  <c r="E576" i="13"/>
  <c r="F576" i="13"/>
  <c r="G576" i="13"/>
  <c r="J576" i="13"/>
  <c r="K576" i="13"/>
  <c r="L576" i="13"/>
  <c r="M576" i="13"/>
  <c r="A577" i="13"/>
  <c r="C577" i="13"/>
  <c r="E577" i="13"/>
  <c r="F577" i="13"/>
  <c r="G577" i="13"/>
  <c r="J577" i="13"/>
  <c r="K577" i="13"/>
  <c r="L577" i="13"/>
  <c r="M577" i="13"/>
  <c r="A578" i="13"/>
  <c r="C578" i="13"/>
  <c r="E578" i="13"/>
  <c r="F578" i="13"/>
  <c r="G578" i="13"/>
  <c r="J578" i="13"/>
  <c r="K578" i="13"/>
  <c r="L578" i="13"/>
  <c r="M578" i="13"/>
  <c r="A579" i="13"/>
  <c r="C579" i="13"/>
  <c r="E579" i="13"/>
  <c r="F579" i="13"/>
  <c r="G579" i="13"/>
  <c r="J579" i="13"/>
  <c r="K579" i="13"/>
  <c r="L579" i="13"/>
  <c r="M579" i="13"/>
  <c r="A580" i="13"/>
  <c r="C580" i="13"/>
  <c r="E580" i="13"/>
  <c r="F580" i="13"/>
  <c r="G580" i="13"/>
  <c r="J580" i="13"/>
  <c r="K580" i="13"/>
  <c r="L580" i="13"/>
  <c r="M580" i="13"/>
  <c r="A581" i="13"/>
  <c r="C581" i="13"/>
  <c r="E581" i="13"/>
  <c r="F581" i="13"/>
  <c r="G581" i="13"/>
  <c r="J581" i="13"/>
  <c r="K581" i="13"/>
  <c r="L581" i="13"/>
  <c r="M581" i="13"/>
  <c r="A582" i="13"/>
  <c r="C582" i="13"/>
  <c r="E582" i="13"/>
  <c r="F582" i="13"/>
  <c r="G582" i="13"/>
  <c r="J582" i="13"/>
  <c r="K582" i="13"/>
  <c r="L582" i="13"/>
  <c r="M582" i="13"/>
  <c r="A583" i="13"/>
  <c r="C583" i="13"/>
  <c r="E583" i="13"/>
  <c r="F583" i="13"/>
  <c r="G583" i="13"/>
  <c r="J583" i="13"/>
  <c r="K583" i="13"/>
  <c r="L583" i="13"/>
  <c r="M583" i="13"/>
  <c r="A584" i="13"/>
  <c r="C584" i="13"/>
  <c r="E584" i="13"/>
  <c r="F584" i="13"/>
  <c r="G584" i="13"/>
  <c r="J584" i="13"/>
  <c r="K584" i="13"/>
  <c r="L584" i="13"/>
  <c r="M584" i="13"/>
  <c r="A585" i="13"/>
  <c r="C585" i="13"/>
  <c r="E585" i="13"/>
  <c r="F585" i="13"/>
  <c r="G585" i="13"/>
  <c r="J585" i="13"/>
  <c r="K585" i="13"/>
  <c r="L585" i="13"/>
  <c r="M585" i="13"/>
  <c r="A586" i="13"/>
  <c r="C586" i="13"/>
  <c r="E586" i="13"/>
  <c r="F586" i="13"/>
  <c r="G586" i="13"/>
  <c r="J586" i="13"/>
  <c r="K586" i="13"/>
  <c r="L586" i="13"/>
  <c r="M586" i="13"/>
  <c r="A587" i="13"/>
  <c r="C587" i="13"/>
  <c r="E587" i="13"/>
  <c r="F587" i="13"/>
  <c r="G587" i="13"/>
  <c r="J587" i="13"/>
  <c r="K587" i="13"/>
  <c r="L587" i="13"/>
  <c r="M587" i="13"/>
  <c r="A588" i="13"/>
  <c r="C588" i="13"/>
  <c r="E588" i="13"/>
  <c r="F588" i="13"/>
  <c r="G588" i="13"/>
  <c r="J588" i="13"/>
  <c r="K588" i="13"/>
  <c r="L588" i="13"/>
  <c r="M588" i="13"/>
  <c r="A589" i="13"/>
  <c r="C589" i="13"/>
  <c r="E589" i="13"/>
  <c r="F589" i="13"/>
  <c r="G589" i="13"/>
  <c r="J589" i="13"/>
  <c r="K589" i="13"/>
  <c r="L589" i="13"/>
  <c r="M589" i="13"/>
  <c r="A590" i="13"/>
  <c r="C590" i="13"/>
  <c r="E590" i="13"/>
  <c r="F590" i="13"/>
  <c r="G590" i="13"/>
  <c r="J590" i="13"/>
  <c r="K590" i="13"/>
  <c r="L590" i="13"/>
  <c r="M590" i="13"/>
  <c r="A591" i="13"/>
  <c r="C591" i="13"/>
  <c r="E591" i="13"/>
  <c r="F591" i="13"/>
  <c r="G591" i="13"/>
  <c r="J591" i="13"/>
  <c r="K591" i="13"/>
  <c r="L591" i="13"/>
  <c r="M591" i="13"/>
  <c r="A592" i="13"/>
  <c r="C592" i="13"/>
  <c r="E592" i="13"/>
  <c r="F592" i="13"/>
  <c r="G592" i="13"/>
  <c r="J592" i="13"/>
  <c r="K592" i="13"/>
  <c r="L592" i="13"/>
  <c r="M592" i="13"/>
  <c r="A593" i="13"/>
  <c r="C593" i="13"/>
  <c r="E593" i="13"/>
  <c r="F593" i="13"/>
  <c r="G593" i="13"/>
  <c r="J593" i="13"/>
  <c r="K593" i="13"/>
  <c r="L593" i="13"/>
  <c r="M593" i="13"/>
  <c r="A594" i="13"/>
  <c r="C594" i="13"/>
  <c r="E594" i="13"/>
  <c r="F594" i="13"/>
  <c r="G594" i="13"/>
  <c r="J594" i="13"/>
  <c r="K594" i="13"/>
  <c r="L594" i="13"/>
  <c r="M594" i="13"/>
  <c r="A595" i="13"/>
  <c r="C595" i="13"/>
  <c r="E595" i="13"/>
  <c r="F595" i="13"/>
  <c r="G595" i="13"/>
  <c r="J595" i="13"/>
  <c r="K595" i="13"/>
  <c r="L595" i="13"/>
  <c r="M595" i="13"/>
  <c r="A596" i="13"/>
  <c r="C596" i="13"/>
  <c r="E596" i="13"/>
  <c r="F596" i="13"/>
  <c r="G596" i="13"/>
  <c r="J596" i="13"/>
  <c r="K596" i="13"/>
  <c r="L596" i="13"/>
  <c r="M596" i="13"/>
  <c r="A597" i="13"/>
  <c r="C597" i="13"/>
  <c r="E597" i="13"/>
  <c r="F597" i="13"/>
  <c r="G597" i="13"/>
  <c r="J597" i="13"/>
  <c r="K597" i="13"/>
  <c r="L597" i="13"/>
  <c r="M597" i="13"/>
  <c r="A598" i="13"/>
  <c r="C598" i="13"/>
  <c r="E598" i="13"/>
  <c r="F598" i="13"/>
  <c r="G598" i="13"/>
  <c r="J598" i="13"/>
  <c r="K598" i="13"/>
  <c r="L598" i="13"/>
  <c r="M598" i="13"/>
  <c r="A599" i="13"/>
  <c r="C599" i="13"/>
  <c r="E599" i="13"/>
  <c r="F599" i="13"/>
  <c r="G599" i="13"/>
  <c r="J599" i="13"/>
  <c r="K599" i="13"/>
  <c r="L599" i="13"/>
  <c r="M599" i="13"/>
  <c r="A600" i="13"/>
  <c r="C600" i="13"/>
  <c r="E600" i="13"/>
  <c r="F600" i="13"/>
  <c r="G600" i="13"/>
  <c r="J600" i="13"/>
  <c r="K600" i="13"/>
  <c r="L600" i="13"/>
  <c r="M600" i="13"/>
  <c r="A601" i="13"/>
  <c r="C601" i="13"/>
  <c r="E601" i="13"/>
  <c r="F601" i="13"/>
  <c r="G601" i="13"/>
  <c r="J601" i="13"/>
  <c r="K601" i="13"/>
  <c r="L601" i="13"/>
  <c r="M601" i="13"/>
  <c r="A602" i="13"/>
  <c r="C602" i="13"/>
  <c r="E602" i="13"/>
  <c r="F602" i="13"/>
  <c r="G602" i="13"/>
  <c r="J602" i="13"/>
  <c r="K602" i="13"/>
  <c r="L602" i="13"/>
  <c r="M602" i="13"/>
  <c r="A603" i="13"/>
  <c r="C603" i="13"/>
  <c r="E603" i="13"/>
  <c r="F603" i="13"/>
  <c r="G603" i="13"/>
  <c r="J603" i="13"/>
  <c r="L603" i="13" s="1"/>
  <c r="K603" i="13"/>
  <c r="M603" i="13"/>
  <c r="A604" i="13"/>
  <c r="C604" i="13"/>
  <c r="E604" i="13"/>
  <c r="F604" i="13"/>
  <c r="G604" i="13"/>
  <c r="J604" i="13"/>
  <c r="K604" i="13"/>
  <c r="L604" i="13"/>
  <c r="M604" i="13"/>
  <c r="A605" i="13"/>
  <c r="C605" i="13"/>
  <c r="E605" i="13"/>
  <c r="F605" i="13"/>
  <c r="G605" i="13"/>
  <c r="J605" i="13"/>
  <c r="K605" i="13"/>
  <c r="L605" i="13"/>
  <c r="M605" i="13"/>
  <c r="A606" i="13"/>
  <c r="C606" i="13"/>
  <c r="E606" i="13"/>
  <c r="F606" i="13"/>
  <c r="G606" i="13"/>
  <c r="J606" i="13"/>
  <c r="K606" i="13"/>
  <c r="L606" i="13"/>
  <c r="M606" i="13"/>
  <c r="C25" i="13" l="1"/>
  <c r="E25" i="13"/>
  <c r="F25" i="13"/>
  <c r="G25" i="13"/>
  <c r="J25" i="13"/>
  <c r="K25" i="13"/>
  <c r="L25" i="13"/>
  <c r="M25" i="13"/>
  <c r="H2" i="1" l="1"/>
  <c r="I2" i="1"/>
  <c r="J2" i="1"/>
  <c r="A25" i="13" l="1"/>
  <c r="F22" i="13" l="1"/>
</calcChain>
</file>

<file path=xl/sharedStrings.xml><?xml version="1.0" encoding="utf-8"?>
<sst xmlns="http://schemas.openxmlformats.org/spreadsheetml/2006/main" count="1212" uniqueCount="397">
  <si>
    <t>Qty</t>
  </si>
  <si>
    <t>Notes</t>
  </si>
  <si>
    <t>Franklinia alatamaha</t>
  </si>
  <si>
    <t>Size</t>
  </si>
  <si>
    <t>P1r</t>
  </si>
  <si>
    <t>V1</t>
  </si>
  <si>
    <t>P2r</t>
  </si>
  <si>
    <t>Bundle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</si>
  <si>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</si>
  <si>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</si>
  <si>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</si>
  <si>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</si>
  <si>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</si>
  <si>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</si>
  <si>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</si>
  <si>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</si>
  <si>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</si>
  <si>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</si>
  <si>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</si>
  <si>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</si>
  <si>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</si>
  <si>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</si>
  <si>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</si>
  <si>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</si>
  <si>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</si>
  <si>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</si>
  <si>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</si>
  <si>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</si>
  <si>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</si>
  <si>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</si>
  <si>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</si>
  <si>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macrophyllum</t>
  </si>
  <si>
    <t>Acer negundo</t>
  </si>
  <si>
    <t>Acer palmatum 'Hubbs Red Willow'</t>
  </si>
  <si>
    <t>Acer palmatum 'Inaba shidare'</t>
  </si>
  <si>
    <t>Acer palmatum 'Red Pygmy'</t>
  </si>
  <si>
    <t>Acer palmatum 'Sango kaku'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</si>
  <si>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</si>
  <si>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</si>
  <si>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</si>
  <si>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</si>
  <si>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</si>
  <si>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shirasawanum 'Jordan'</t>
  </si>
  <si>
    <t>Aesculus glabra</t>
  </si>
  <si>
    <t>Aesculus hippocastanum</t>
  </si>
  <si>
    <t>Aesculus pavia</t>
  </si>
  <si>
    <t>Aesculus x carnea 'Fort McNair'</t>
  </si>
  <si>
    <t>Asimina triloba</t>
  </si>
  <si>
    <t>Betula nigra Dura-Heat®</t>
  </si>
  <si>
    <t>Betula nigra Heritage®</t>
  </si>
  <si>
    <t>Betula papyrifera Prairie Dream® PP 15,768</t>
  </si>
  <si>
    <t>Calycanthus floridus</t>
  </si>
  <si>
    <t>Carpinus betulus</t>
  </si>
  <si>
    <t>Carpinus coreana</t>
  </si>
  <si>
    <t>Carpinus japonica</t>
  </si>
  <si>
    <t>Carpinus laxiflora</t>
  </si>
  <si>
    <t>Cercis canadensis</t>
  </si>
  <si>
    <t>Chionanthus retusus</t>
  </si>
  <si>
    <t>Chionanthus virginicus</t>
  </si>
  <si>
    <t>Cladrastis kentukea</t>
  </si>
  <si>
    <t>Cornus Hyperion® PP 22,219</t>
  </si>
  <si>
    <t>Cornus Stellar Pink®</t>
  </si>
  <si>
    <t>Cornus alternifolia</t>
  </si>
  <si>
    <t>Cornus florida 'Appalachian Mist' PP 13,098</t>
  </si>
  <si>
    <t>Cornus florida Cherokee Brave® PP 10,166</t>
  </si>
  <si>
    <t>Cornus kousa 'Greensleeves'</t>
  </si>
  <si>
    <t>Cornus kousa 'Satomi'</t>
  </si>
  <si>
    <t xml:space="preserve">Cornus kousa 'Summer Gold' PP 22,765 </t>
  </si>
  <si>
    <t>Cornus kousa var. chinensis</t>
  </si>
  <si>
    <t>Cornus mas</t>
  </si>
  <si>
    <t>Corylopsis pauciflora</t>
  </si>
  <si>
    <t>Cotinus coggygria var. purpurea</t>
  </si>
  <si>
    <t>Diospyros lotus</t>
  </si>
  <si>
    <t>Diospyros virginiana</t>
  </si>
  <si>
    <t>Fagus grandifolia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</si>
  <si>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</si>
  <si>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</si>
  <si>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</si>
  <si>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</si>
  <si>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</si>
  <si>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Gaultheria procumbens</t>
  </si>
  <si>
    <t>Ginkgo biloba 'Chase Manhattan'</t>
  </si>
  <si>
    <t>Ginkgo biloba 'Mariken'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</si>
  <si>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</si>
  <si>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</si>
  <si>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</si>
  <si>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</si>
  <si>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</si>
  <si>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</si>
  <si>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</si>
  <si>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</si>
  <si>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Fagus sylvatica f. purpurea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</si>
  <si>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</si>
  <si>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</si>
  <si>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campbellii</t>
  </si>
  <si>
    <t>Cornus mas 'Golden Glory'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</si>
  <si>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</si>
  <si>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</si>
  <si>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</si>
  <si>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</si>
  <si>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</si>
  <si>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</si>
  <si>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</si>
  <si>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</si>
  <si>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</si>
  <si>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</si>
  <si>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</si>
  <si>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</si>
  <si>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</si>
  <si>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</si>
  <si>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2-3'</t>
  </si>
  <si>
    <t>2-3' TR</t>
  </si>
  <si>
    <t>3-4' TR</t>
  </si>
  <si>
    <t>4-5' TR</t>
  </si>
  <si>
    <t>#1 3-4'</t>
  </si>
  <si>
    <t>#1</t>
  </si>
  <si>
    <t>SP</t>
  </si>
  <si>
    <t>MP 1/8"</t>
  </si>
  <si>
    <t>MP 1/4"</t>
  </si>
  <si>
    <t>#1 2-3'</t>
  </si>
  <si>
    <t>#1 2-3' LT BRCH</t>
  </si>
  <si>
    <t>#1 1-2'</t>
  </si>
  <si>
    <t>#1 3-4' LT BRCH</t>
  </si>
  <si>
    <t>Acer palmatum 'Red Filigree Lace'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</si>
  <si>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</si>
  <si>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</si>
  <si>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</si>
  <si>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</si>
  <si>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</si>
  <si>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</si>
  <si>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</si>
  <si>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</si>
  <si>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</si>
  <si>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</si>
  <si>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</si>
  <si>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4-6"</t>
  </si>
  <si>
    <t>LP 3/16"</t>
  </si>
  <si>
    <t>LP 1/4"</t>
  </si>
  <si>
    <t>XP 1-2'</t>
  </si>
  <si>
    <t>XP 2-3'</t>
  </si>
  <si>
    <t>Carpinus caroliniana</t>
  </si>
  <si>
    <t>2 YR TR</t>
  </si>
  <si>
    <t>Cornus kousa Radiant Rose®</t>
  </si>
  <si>
    <t>1/2"</t>
  </si>
  <si>
    <t>3/8"</t>
  </si>
  <si>
    <t>Cornus sericea (yellowtwig)</t>
  </si>
  <si>
    <t>XP TC</t>
  </si>
  <si>
    <t>LP 1/8"</t>
  </si>
  <si>
    <t>XP 6-12"</t>
  </si>
  <si>
    <t>3/8" TR</t>
  </si>
  <si>
    <t>LP 4-6"</t>
  </si>
  <si>
    <t>Hamamelis x intermedia 'Feuerzauber'</t>
  </si>
  <si>
    <t>Heptacodium miconioides</t>
  </si>
  <si>
    <t>Hydrangea Everlasting® Garnet PPAF</t>
  </si>
  <si>
    <t>Hydrangea Everlasting® Revolution PP 22,260</t>
  </si>
  <si>
    <t>Hydrangea quercifolia 'Amethyst'</t>
  </si>
  <si>
    <t>Hydrangea quercifolia 'Pee Wee'</t>
  </si>
  <si>
    <t>Hydrangea quercifolia 'Snowflake'</t>
  </si>
  <si>
    <t>Ilex verticillata</t>
  </si>
  <si>
    <t>Ilex verticillata 'Winter Gold'</t>
  </si>
  <si>
    <t>Juglans regia (Carpathian)</t>
  </si>
  <si>
    <t>Koelreuteria paniculata</t>
  </si>
  <si>
    <t>Lindera benzoin</t>
  </si>
  <si>
    <t>Liriodendron tulipifera</t>
  </si>
  <si>
    <t>Maackia amurense</t>
  </si>
  <si>
    <t>Maclura pomifera</t>
  </si>
  <si>
    <t>LP RC</t>
  </si>
  <si>
    <t>Magnolia 'Gold Star'</t>
  </si>
  <si>
    <t>Magnolia 'Golden Rain'</t>
  </si>
  <si>
    <t>Magnolia insignis</t>
  </si>
  <si>
    <t>LP 3/8"</t>
  </si>
  <si>
    <t>Magnolia macrophylla</t>
  </si>
  <si>
    <t>Magnolia macrophylla ssp. ashei</t>
  </si>
  <si>
    <t>Magnolia sieboldii</t>
  </si>
  <si>
    <t>Myrica (Morella) pensylvanica</t>
  </si>
  <si>
    <t>Nyssa sylvatica 'Wildfire'</t>
  </si>
  <si>
    <t>Nyssa sylvatica Tupelo Tower™ PP 22,976</t>
  </si>
  <si>
    <t>Ostrya virginiana</t>
  </si>
  <si>
    <t>Oxydendrum arboreum</t>
  </si>
  <si>
    <t>SIZED FOR #1</t>
  </si>
  <si>
    <t>Parrotia persica</t>
  </si>
  <si>
    <t>Pinus bungeana</t>
  </si>
  <si>
    <t>Populus tremuloides</t>
  </si>
  <si>
    <t>Prunus mume 'Bonita'</t>
  </si>
  <si>
    <t>XP 2-3' RC</t>
  </si>
  <si>
    <t>Prunus mume 'Nicholas'</t>
  </si>
  <si>
    <t>Prunus mume 'Peggy Clarke'</t>
  </si>
  <si>
    <t>Prunus mume 'Rosebud'</t>
  </si>
  <si>
    <t>Pseudolarix amabilis</t>
  </si>
  <si>
    <t>Quercus 'Prairie Stature'®</t>
  </si>
  <si>
    <t>Quercus Forest Knight® PP 21,382</t>
  </si>
  <si>
    <t>Quercus alba</t>
  </si>
  <si>
    <t>Quercus bicolor</t>
  </si>
  <si>
    <t>Quercus cerris</t>
  </si>
  <si>
    <t>Quercus coccinea</t>
  </si>
  <si>
    <t>Quercus garryana</t>
  </si>
  <si>
    <t>6-12" TR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</si>
  <si>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</si>
  <si>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</si>
  <si>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</si>
  <si>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</si>
  <si>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</si>
  <si>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</si>
  <si>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</si>
  <si>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</si>
  <si>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Robinia pseudoacacia</t>
  </si>
  <si>
    <t>Rosa glauca (rubrifolia)</t>
  </si>
  <si>
    <t>Stewartia monadelpha</t>
  </si>
  <si>
    <t>Stewartia pseudocamellia</t>
  </si>
  <si>
    <t>Styrax japonicus</t>
  </si>
  <si>
    <t>Syringa pekinensis</t>
  </si>
  <si>
    <t>Wisteria sinensis</t>
  </si>
  <si>
    <t>Parthenocissus tricuspidata</t>
  </si>
  <si>
    <t>Quercus shumardii</t>
  </si>
  <si>
    <t>Alnus rubra</t>
  </si>
  <si>
    <t>Cercidiphyllum japonicum 'Rotfuchs'</t>
  </si>
  <si>
    <t>Chionanthus retusus 'Arnold's Pride'</t>
  </si>
  <si>
    <t>Clethra acuminata</t>
  </si>
  <si>
    <t>Crataegus ambigua</t>
  </si>
  <si>
    <t>Ginkgo biloba 'Weeping Wonder'</t>
  </si>
  <si>
    <t>Hydrangea 'Everlasting® Noblesse' PPAF</t>
  </si>
  <si>
    <t>Paeonia suffruticosa</t>
  </si>
  <si>
    <t>Prunus mume 'Dawn'</t>
  </si>
  <si>
    <t>Prunus mume 'Josephine'</t>
  </si>
  <si>
    <t>Quercus 'Jordan Street'®</t>
  </si>
  <si>
    <t>Quercus ellipsoidalis</t>
  </si>
  <si>
    <t>Quercus macrocarpa (Northeast US)</t>
  </si>
  <si>
    <t>Sambucus caerulea</t>
  </si>
  <si>
    <t>Schisandra chinensis</t>
  </si>
  <si>
    <t>Sophora japonica</t>
  </si>
  <si>
    <t>Spiraea douglasii</t>
  </si>
  <si>
    <t>Stewartia pseudocamellia var. koreana</t>
  </si>
  <si>
    <t>Wisteria frutescens 'Amethyst Falls'</t>
  </si>
  <si>
    <t>Zelkova serrata 'Village Green'™</t>
  </si>
  <si>
    <t>7-9cm CIRC</t>
  </si>
  <si>
    <t>Arisaema consanguineum</t>
  </si>
  <si>
    <t>9-11cm CIRC</t>
  </si>
  <si>
    <t>SDLG</t>
  </si>
  <si>
    <t>!! Please note that if you enter a QTY below the bundle size you will revice an error, and if you enter a Qty between whole bundles it will round up to the next whole bundle !!</t>
  </si>
  <si>
    <t>5-6' TR TRUCK ONLY</t>
  </si>
  <si>
    <t>#1 3-4' WHIP</t>
  </si>
  <si>
    <t>#1 1-2' WHIP</t>
  </si>
  <si>
    <t>#1 2-3' WHIP</t>
  </si>
  <si>
    <t>1-2' LOW BRCH HEDGE</t>
  </si>
  <si>
    <t>2-3' LOW BRCH HEDGE</t>
  </si>
  <si>
    <t>6-7' TRUCK ONLY</t>
  </si>
  <si>
    <t>5-6' TRUCK ONLY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</si>
  <si>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</si>
  <si>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</si>
  <si>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</si>
  <si>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rPr>
        <sz val="28"/>
        <rFont val="Arial"/>
        <family val="2"/>
      </rPr>
      <t>Last Call Spring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</si>
  <si>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t>Acer campestre</t>
  </si>
  <si>
    <t>Acer circinatum 'Three Cheers'™</t>
  </si>
  <si>
    <t>Acer grandidentatum</t>
  </si>
  <si>
    <t>Acer japonicum 'O isami'</t>
  </si>
  <si>
    <t>Acer mandshuricum</t>
  </si>
  <si>
    <t>Acer maximowiczianum</t>
  </si>
  <si>
    <t>3-4' WHIP</t>
  </si>
  <si>
    <t>1-2' WHIP</t>
  </si>
  <si>
    <t>2-3' WHIP</t>
  </si>
  <si>
    <t>4-5' WHIP</t>
  </si>
  <si>
    <t>Acer palmatum 'Ukigumo'</t>
  </si>
  <si>
    <t>Acer palmatum Dragon Tears™ PP 22,249</t>
  </si>
  <si>
    <t>LP 3-4'</t>
  </si>
  <si>
    <t>LP 6-12" CRK'D TOP</t>
  </si>
  <si>
    <t>LP 1-2' CRK'D TOP</t>
  </si>
  <si>
    <t>Acer shirasawanum 'Aureum'</t>
  </si>
  <si>
    <t>Calycanthus 'Hartlage Wine'</t>
  </si>
  <si>
    <t>Carpinus betulus 'Pinoccheo'</t>
  </si>
  <si>
    <t>Carpinus caroliniana Ball O' Fire™</t>
  </si>
  <si>
    <t>Carpinus caroliniana WI Source</t>
  </si>
  <si>
    <t>5-6' TR</t>
  </si>
  <si>
    <t>Castanea seguinii</t>
  </si>
  <si>
    <t>Catalpa speciosa</t>
  </si>
  <si>
    <t>Cercidiphyllum japonicum 'Claim Jumper'™</t>
  </si>
  <si>
    <t>1-2' MULTI HVY TR</t>
  </si>
  <si>
    <t>Cercis canadensis The Rising Sun™ PP 21,451</t>
  </si>
  <si>
    <t>Cercis canadensis ssp. mexicana</t>
  </si>
  <si>
    <t>Chionanthus retusus var. serrulatus</t>
  </si>
  <si>
    <t>6-12" TR 2 yr</t>
  </si>
  <si>
    <t>6-12" MULTI TR</t>
  </si>
  <si>
    <t>1-2' MULTI TR</t>
  </si>
  <si>
    <t>Cornus Variegated Stellar Pink™ PPAF</t>
  </si>
  <si>
    <t>Cornus kousa 'Aka tsuki'</t>
  </si>
  <si>
    <t>Cornus kousa 'Snow Tower'®</t>
  </si>
  <si>
    <t>Cornus mas 'Variegata'</t>
  </si>
  <si>
    <t>Corylus avellana 'Red Dragon' PP 20,694</t>
  </si>
  <si>
    <t>Corylus colurna</t>
  </si>
  <si>
    <t>Cotinus obovatus</t>
  </si>
  <si>
    <t>Davidia involucrata</t>
  </si>
  <si>
    <t>Davidia involucrata var. vilmoriniana</t>
  </si>
  <si>
    <t>Dichroa febrifuga</t>
  </si>
  <si>
    <t>Fagus sylvatica 'Rohan Obelisk'</t>
  </si>
  <si>
    <t>Fagus sylvatica 'Rohanii'</t>
  </si>
  <si>
    <t>Forsythia x intermedia Magical™ Gold</t>
  </si>
  <si>
    <t>LP 6-12" LOW GRAFT</t>
  </si>
  <si>
    <t>6-12" LOW GRAFT</t>
  </si>
  <si>
    <t>1-2' LOW GRAFT</t>
  </si>
  <si>
    <t>Halesia tetraptera</t>
  </si>
  <si>
    <t>Hydrangea Everlasting® Amethyst PP 22,261</t>
  </si>
  <si>
    <t>Hydrangea quercifolia 'Sike's Dwarf'</t>
  </si>
  <si>
    <t>Hydrangea serrata 'Kiyosumi'</t>
  </si>
  <si>
    <t>Hypericum Magical® Ivory PPAF</t>
  </si>
  <si>
    <t>Hypericum Magical® Triumph PPAF</t>
  </si>
  <si>
    <t>Hypericum Magical® Victory PPAF</t>
  </si>
  <si>
    <t>Ilex verticillata 'Winter Red'</t>
  </si>
  <si>
    <t>Laburnum x watereri</t>
  </si>
  <si>
    <t>1-2' HVY TR</t>
  </si>
  <si>
    <t>2-3' HVY TR</t>
  </si>
  <si>
    <t>3-4' HVY TR</t>
  </si>
  <si>
    <t>4-5' HVY TR</t>
  </si>
  <si>
    <t>Magnolia 'Lois'</t>
  </si>
  <si>
    <t>Magnolia 'Sunset Swirl'</t>
  </si>
  <si>
    <t>Magnolia Spring Welcome®</t>
  </si>
  <si>
    <t>LP RC- own roots</t>
  </si>
  <si>
    <t>Magnolia acuminata</t>
  </si>
  <si>
    <t>Magnolia campbellii 'Kew's Surprise'</t>
  </si>
  <si>
    <t>Magnolia denudata</t>
  </si>
  <si>
    <t>6-12" TRANSPLANT</t>
  </si>
  <si>
    <t>1-2' TRANSPLANT</t>
  </si>
  <si>
    <t>Mahonia x media 'Charity'</t>
  </si>
  <si>
    <t>Malus Golden Sentinel PBR 1145</t>
  </si>
  <si>
    <t>Malus Scarlet Sentinel PBR 1144</t>
  </si>
  <si>
    <t>Malus hupehensis</t>
  </si>
  <si>
    <t>Paeonia delaveyi</t>
  </si>
  <si>
    <t>Paeonia ludlowii</t>
  </si>
  <si>
    <t>Pistacia chinensis 'Keith Davey'</t>
  </si>
  <si>
    <t>XP 1-2' CRK'D TOP</t>
  </si>
  <si>
    <t>Platanus occidentalis</t>
  </si>
  <si>
    <t>Poliothyrcis sinensis</t>
  </si>
  <si>
    <t>Prunus maritima</t>
  </si>
  <si>
    <t>XP 6-12" RC</t>
  </si>
  <si>
    <t>XP 1-2' CRK'D ROOTS</t>
  </si>
  <si>
    <t>XP 2-3' CRK'D ROOTS</t>
  </si>
  <si>
    <t>XP 3-4' CRK'D ROOTS</t>
  </si>
  <si>
    <t>Prunus mume 'Kobai'</t>
  </si>
  <si>
    <t>XP 1-2' RC</t>
  </si>
  <si>
    <t>Prunus mume 'Trumpet'</t>
  </si>
  <si>
    <t>Prunus mume 'Usuiro-chirimen'</t>
  </si>
  <si>
    <t>Pyrus ussuriensis</t>
  </si>
  <si>
    <t>Quercus acutissima</t>
  </si>
  <si>
    <t>4-6" TR</t>
  </si>
  <si>
    <t>Quercus greggii "La Siberia" strain</t>
  </si>
  <si>
    <t>Rhamnus purshiana</t>
  </si>
  <si>
    <t>Rhododendron occidentale</t>
  </si>
  <si>
    <t>Rosa Magical® Pearls</t>
  </si>
  <si>
    <t>Rosa nutkana</t>
  </si>
  <si>
    <t>Rosa pisocarpa</t>
  </si>
  <si>
    <t>Rosa rugosa</t>
  </si>
  <si>
    <t>Rosa rugosa var. alba</t>
  </si>
  <si>
    <t>Stewartia sinensis</t>
  </si>
  <si>
    <t>Styrax japonicus 'Emerald Pagoda'</t>
  </si>
  <si>
    <t>Styrax obassia</t>
  </si>
  <si>
    <t>Symphoricarpos albus</t>
  </si>
  <si>
    <t>Syringa reticulata</t>
  </si>
  <si>
    <t>Syringa reticulata 'Ivory Silk'</t>
  </si>
  <si>
    <t>Syringa vulgaris Tiny Dancer™</t>
  </si>
  <si>
    <t>Taxodium ascendens Debonair® PPAF</t>
  </si>
  <si>
    <t>Taxodium distichum  Apache Chief® PP12,502</t>
  </si>
  <si>
    <t>Taxodium distichum 'Peve Minaret'</t>
  </si>
  <si>
    <t>Viburnum dentatum</t>
  </si>
  <si>
    <t>X Gordlinia grandiflora</t>
  </si>
  <si>
    <t>Zelkova serrata 'Fastigiata'</t>
  </si>
  <si>
    <t>Zelkova serrata 'Green Mansions'</t>
  </si>
  <si>
    <t>5-7cm CIRC</t>
  </si>
  <si>
    <t>Paeonia tenuifolia</t>
  </si>
  <si>
    <t>1 EYE-SMALL</t>
  </si>
  <si>
    <t>Trillium albidum</t>
  </si>
  <si>
    <t>For
Sale</t>
  </si>
  <si>
    <r>
      <t>Are subs acceptable? Check the box if</t>
    </r>
    <r>
      <rPr>
        <b/>
        <i/>
        <sz val="14"/>
        <rFont val="Arial"/>
        <family val="2"/>
      </rPr>
      <t xml:space="preserve"> NO.</t>
    </r>
  </si>
  <si>
    <t>Acer palmatum 'Bloodgood'</t>
  </si>
  <si>
    <t>Acer palmatum 'Emperor I'</t>
  </si>
  <si>
    <t>Acer palmatum 'Filigree' (green)</t>
  </si>
  <si>
    <t>#1 2-3' RC</t>
  </si>
  <si>
    <t>1-2' TR 2 yr</t>
  </si>
  <si>
    <t>2-3' TR 2 yr</t>
  </si>
  <si>
    <t>Cornus Celestial®</t>
  </si>
  <si>
    <t>Cornus controversa</t>
  </si>
  <si>
    <t>Euonymus fortunei 'Wolong Ghost'</t>
  </si>
  <si>
    <t>Ilex verticillata 'Southern Gentleman'</t>
  </si>
  <si>
    <t>Liquidambar styraciflua</t>
  </si>
  <si>
    <t>Liriodendron tulipifera 'Little Volunteer' PP 19,581</t>
  </si>
  <si>
    <t>Magnolia 'Ann'</t>
  </si>
  <si>
    <t>Magnolia 'Paul Cook'</t>
  </si>
  <si>
    <t>Magnolia 'Vulcan'</t>
  </si>
  <si>
    <t>Nyssa sylvatica</t>
  </si>
  <si>
    <t>Prinsepia sinensis</t>
  </si>
  <si>
    <t>Quercus Kindred Spirit® PP 17,604</t>
  </si>
  <si>
    <t>Rosa Magical® Bullet</t>
  </si>
  <si>
    <t>Rosa Magical® Gold</t>
  </si>
  <si>
    <t>Sassafras albidum</t>
  </si>
  <si>
    <t>Taxodium distichum</t>
  </si>
  <si>
    <t>Thuja plicata 'Excelsa'</t>
  </si>
  <si>
    <t>Ulmus americana 'Princeton'</t>
  </si>
  <si>
    <t>Zelkova serrata 'Ogon'</t>
  </si>
  <si>
    <t>3-5cm CIRC</t>
  </si>
  <si>
    <t>UnGraded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</si>
</sst>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28" fillId="0" borderId="1" xfId="0" applyFont="1" applyFill="1" applyBorder="1" applyAlignment="1" applyProtection="1">
      <alignment horizontal="center" shrinkToFit="1"/>
      <protection hidden="1"/>
    </xf>
    <xf numFmtId="0" fontId="28" fillId="6" borderId="0" xfId="0" applyFont="1" applyFill="1" applyBorder="1" applyAlignment="1" applyProtection="1">
      <alignment horizontal="center" shrinkToFit="1"/>
      <protection hidden="1"/>
    </xf>
    <xf numFmtId="0" fontId="29" fillId="5" borderId="4" xfId="0" applyFont="1" applyFill="1" applyBorder="1" applyAlignment="1" applyProtection="1">
      <alignment horizontal="left" vertical="top" wrapText="1" indent="1" shrinkToFi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11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604"/>
  <sheetViews>
    <sheetView showGridLines="0" topLeftCell="A570" zoomScaleNormal="100" workbookViewId="0">
      <selection activeCell="A584" sqref="A584:XFD885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10.7109375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0" ht="96.75" customHeight="1" thickBot="1" x14ac:dyDescent="0.25">
      <c r="A1" s="2" t="s">
        <v>99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100</v>
      </c>
      <c r="G1" s="2" t="s">
        <v>396</v>
      </c>
      <c r="H1" s="4" t="s">
        <v>101</v>
      </c>
      <c r="I1" s="5" t="s">
        <v>102</v>
      </c>
      <c r="J1" s="8" t="s">
        <v>103</v>
      </c>
    </row>
    <row r="2" spans="1:10" ht="15" customHeight="1" outlineLevel="1" x14ac:dyDescent="0.2">
      <c r="A2" s="1" t="s">
        <v>105</v>
      </c>
      <c r="B2" s="1">
        <v>1.4</v>
      </c>
      <c r="C2" s="1">
        <v>50</v>
      </c>
      <c r="D2" s="1">
        <v>0.8</v>
      </c>
      <c r="E2" s="1">
        <v>25</v>
      </c>
      <c r="F2" s="1" t="s">
        <v>94</v>
      </c>
      <c r="G2" s="1">
        <v>35</v>
      </c>
      <c r="H2" s="6" t="e">
        <f t="shared" ref="H2" si="0">AND(A1=#REF!,B1=#REF!,C1=#REF!,D1=#REF!,E1=#REF!,F1=#REF!)</f>
        <v>#REF!</v>
      </c>
      <c r="I2" s="6" t="b">
        <f t="shared" ref="I2" si="1">OR(ISBLANK(A1),ISBLANK(B1),ISBLANK(C1),ISBLANK(D1),ISBLANK(E1),ISBLANK(F1))</f>
        <v>0</v>
      </c>
      <c r="J2" s="7" t="b">
        <f t="shared" ref="J2" si="2">C1=0</f>
        <v>0</v>
      </c>
    </row>
    <row r="3" spans="1:10" ht="15" customHeight="1" outlineLevel="1" x14ac:dyDescent="0.2">
      <c r="A3" s="1" t="s">
        <v>107</v>
      </c>
      <c r="B3" s="1">
        <v>1.7</v>
      </c>
      <c r="C3" s="1">
        <v>50</v>
      </c>
      <c r="D3" s="1">
        <v>0.95</v>
      </c>
      <c r="E3" s="1">
        <v>25</v>
      </c>
      <c r="F3" s="1" t="s">
        <v>94</v>
      </c>
      <c r="G3" s="1">
        <v>43</v>
      </c>
      <c r="H3" s="6" t="b">
        <f t="shared" ref="H3" si="3">AND(A2=A1,B2=B1,C2=C1,D2=D1,E2=E1,F2=F1)</f>
        <v>0</v>
      </c>
      <c r="I3" s="6" t="b">
        <f t="shared" ref="I3" si="4">OR(ISBLANK(A2),ISBLANK(B2),ISBLANK(C2),ISBLANK(D2),ISBLANK(E2),ISBLANK(F2))</f>
        <v>0</v>
      </c>
      <c r="J3" s="7" t="b">
        <f t="shared" ref="J3" si="5">C2=0</f>
        <v>0</v>
      </c>
    </row>
    <row r="4" spans="1:10" ht="15" customHeight="1" outlineLevel="1" x14ac:dyDescent="0.2">
      <c r="A4" s="1" t="s">
        <v>108</v>
      </c>
      <c r="B4" s="1">
        <v>2.65</v>
      </c>
      <c r="C4" s="1">
        <v>50</v>
      </c>
      <c r="D4" s="1">
        <v>1.5</v>
      </c>
      <c r="E4" s="1">
        <v>10</v>
      </c>
      <c r="F4" s="1" t="s">
        <v>94</v>
      </c>
      <c r="G4" s="1">
        <v>19</v>
      </c>
      <c r="H4" s="6" t="b">
        <f t="shared" ref="H4:H67" si="6">AND(A3=A2,B3=B2,C3=C2,D3=D2,E3=E2,F3=F2)</f>
        <v>0</v>
      </c>
      <c r="I4" s="6" t="b">
        <f t="shared" ref="I4:I67" si="7">OR(ISBLANK(A3),ISBLANK(B3),ISBLANK(C3),ISBLANK(D3),ISBLANK(E3),ISBLANK(F3))</f>
        <v>0</v>
      </c>
      <c r="J4" s="7" t="b">
        <f t="shared" ref="J4:J67" si="8">C3=0</f>
        <v>0</v>
      </c>
    </row>
    <row r="5" spans="1:10" ht="15" customHeight="1" outlineLevel="1" x14ac:dyDescent="0.2">
      <c r="A5" s="1" t="s">
        <v>127</v>
      </c>
      <c r="B5" s="1">
        <v>1.4</v>
      </c>
      <c r="C5" s="1">
        <v>50</v>
      </c>
      <c r="D5" s="1">
        <v>0.8</v>
      </c>
      <c r="E5" s="1">
        <v>25</v>
      </c>
      <c r="F5" s="1" t="s">
        <v>251</v>
      </c>
      <c r="G5" s="1">
        <v>498</v>
      </c>
      <c r="H5" s="6" t="b">
        <f t="shared" si="6"/>
        <v>0</v>
      </c>
      <c r="I5" s="6" t="b">
        <f t="shared" si="7"/>
        <v>0</v>
      </c>
      <c r="J5" s="7" t="b">
        <f t="shared" si="8"/>
        <v>0</v>
      </c>
    </row>
    <row r="6" spans="1:10" ht="15" customHeight="1" outlineLevel="1" x14ac:dyDescent="0.2">
      <c r="A6" s="1" t="s">
        <v>128</v>
      </c>
      <c r="B6" s="1">
        <v>1.7</v>
      </c>
      <c r="C6" s="1">
        <v>50</v>
      </c>
      <c r="D6" s="1">
        <v>0.95</v>
      </c>
      <c r="E6" s="1">
        <v>25</v>
      </c>
      <c r="F6" s="1" t="s">
        <v>251</v>
      </c>
      <c r="G6" s="1">
        <v>200</v>
      </c>
      <c r="H6" s="6" t="b">
        <f t="shared" si="6"/>
        <v>0</v>
      </c>
      <c r="I6" s="6" t="b">
        <f t="shared" si="7"/>
        <v>0</v>
      </c>
      <c r="J6" s="7" t="b">
        <f t="shared" si="8"/>
        <v>0</v>
      </c>
    </row>
    <row r="7" spans="1:10" ht="15" customHeight="1" outlineLevel="1" x14ac:dyDescent="0.2">
      <c r="A7" s="1" t="s">
        <v>129</v>
      </c>
      <c r="B7" s="1">
        <v>2.2000000000000002</v>
      </c>
      <c r="C7" s="1">
        <v>50</v>
      </c>
      <c r="D7" s="1">
        <v>1.25</v>
      </c>
      <c r="E7" s="1">
        <v>25</v>
      </c>
      <c r="F7" s="1" t="s">
        <v>251</v>
      </c>
      <c r="G7" s="1">
        <v>461</v>
      </c>
      <c r="H7" s="6" t="b">
        <f t="shared" si="6"/>
        <v>0</v>
      </c>
      <c r="I7" s="6" t="b">
        <f t="shared" si="7"/>
        <v>0</v>
      </c>
      <c r="J7" s="7" t="b">
        <f t="shared" si="8"/>
        <v>0</v>
      </c>
    </row>
    <row r="8" spans="1:10" ht="15" customHeight="1" outlineLevel="1" x14ac:dyDescent="0.2">
      <c r="A8" s="1" t="s">
        <v>135</v>
      </c>
      <c r="B8" s="1">
        <v>1.95</v>
      </c>
      <c r="C8" s="1">
        <v>50</v>
      </c>
      <c r="D8" s="1">
        <v>1.1000000000000001</v>
      </c>
      <c r="E8" s="1">
        <v>25</v>
      </c>
      <c r="F8" s="1" t="s">
        <v>8</v>
      </c>
      <c r="G8" s="1">
        <v>100</v>
      </c>
      <c r="H8" s="6" t="b">
        <f t="shared" si="6"/>
        <v>0</v>
      </c>
      <c r="I8" s="6" t="b">
        <f t="shared" si="7"/>
        <v>0</v>
      </c>
      <c r="J8" s="7" t="b">
        <f t="shared" si="8"/>
        <v>0</v>
      </c>
    </row>
    <row r="9" spans="1:10" ht="15" customHeight="1" outlineLevel="1" x14ac:dyDescent="0.2">
      <c r="A9" s="1" t="s">
        <v>105</v>
      </c>
      <c r="B9" s="1">
        <v>1.05</v>
      </c>
      <c r="C9" s="1">
        <v>50</v>
      </c>
      <c r="D9" s="1">
        <v>0.6</v>
      </c>
      <c r="E9" s="1">
        <v>25</v>
      </c>
      <c r="F9" s="1" t="s">
        <v>8</v>
      </c>
      <c r="G9" s="1">
        <v>6100</v>
      </c>
      <c r="H9" s="6" t="b">
        <f t="shared" si="6"/>
        <v>0</v>
      </c>
      <c r="I9" s="6" t="b">
        <f t="shared" si="7"/>
        <v>0</v>
      </c>
      <c r="J9" s="7" t="b">
        <f t="shared" si="8"/>
        <v>0</v>
      </c>
    </row>
    <row r="10" spans="1:10" ht="15" customHeight="1" outlineLevel="1" x14ac:dyDescent="0.2">
      <c r="A10" s="1" t="s">
        <v>107</v>
      </c>
      <c r="B10" s="1">
        <v>1.25</v>
      </c>
      <c r="C10" s="1">
        <v>50</v>
      </c>
      <c r="D10" s="1">
        <v>0.7</v>
      </c>
      <c r="E10" s="1">
        <v>25</v>
      </c>
      <c r="F10" s="1" t="s">
        <v>8</v>
      </c>
      <c r="G10" s="1">
        <v>1475</v>
      </c>
      <c r="H10" s="6" t="b">
        <f t="shared" si="6"/>
        <v>0</v>
      </c>
      <c r="I10" s="6" t="b">
        <f t="shared" si="7"/>
        <v>0</v>
      </c>
      <c r="J10" s="7" t="b">
        <f t="shared" si="8"/>
        <v>0</v>
      </c>
    </row>
    <row r="11" spans="1:10" ht="15" customHeight="1" outlineLevel="1" x14ac:dyDescent="0.2">
      <c r="A11" s="1" t="s">
        <v>108</v>
      </c>
      <c r="B11" s="1">
        <v>1.95</v>
      </c>
      <c r="C11" s="1">
        <v>50</v>
      </c>
      <c r="D11" s="1">
        <v>1.1000000000000001</v>
      </c>
      <c r="E11" s="1">
        <v>10</v>
      </c>
      <c r="F11" s="1" t="s">
        <v>8</v>
      </c>
      <c r="G11" s="1">
        <v>37</v>
      </c>
      <c r="H11" s="6" t="b">
        <f t="shared" si="6"/>
        <v>0</v>
      </c>
      <c r="I11" s="6" t="b">
        <f t="shared" si="7"/>
        <v>0</v>
      </c>
      <c r="J11" s="7" t="b">
        <f t="shared" si="8"/>
        <v>0</v>
      </c>
    </row>
    <row r="12" spans="1:10" ht="15" customHeight="1" outlineLevel="1" x14ac:dyDescent="0.2">
      <c r="A12" s="1" t="s">
        <v>107</v>
      </c>
      <c r="B12" s="1">
        <v>21.3</v>
      </c>
      <c r="C12" s="1">
        <v>10</v>
      </c>
      <c r="D12" s="1">
        <v>12.15</v>
      </c>
      <c r="E12" s="1">
        <v>5</v>
      </c>
      <c r="F12" s="1" t="s">
        <v>252</v>
      </c>
      <c r="G12" s="1">
        <v>15</v>
      </c>
      <c r="H12" s="6" t="b">
        <f t="shared" si="6"/>
        <v>0</v>
      </c>
      <c r="I12" s="6" t="b">
        <f t="shared" si="7"/>
        <v>0</v>
      </c>
      <c r="J12" s="7" t="b">
        <f t="shared" si="8"/>
        <v>0</v>
      </c>
    </row>
    <row r="13" spans="1:10" ht="15" customHeight="1" outlineLevel="1" x14ac:dyDescent="0.2">
      <c r="A13" s="1" t="s">
        <v>110</v>
      </c>
      <c r="B13" s="1">
        <v>24.5</v>
      </c>
      <c r="C13" s="1">
        <v>10</v>
      </c>
      <c r="D13" s="1">
        <v>14.35</v>
      </c>
      <c r="E13" s="1">
        <v>5</v>
      </c>
      <c r="F13" s="1" t="s">
        <v>252</v>
      </c>
      <c r="G13" s="1">
        <v>70</v>
      </c>
      <c r="H13" s="6" t="b">
        <f t="shared" si="6"/>
        <v>0</v>
      </c>
      <c r="I13" s="6" t="b">
        <f t="shared" si="7"/>
        <v>0</v>
      </c>
      <c r="J13" s="7" t="b">
        <f t="shared" si="8"/>
        <v>0</v>
      </c>
    </row>
    <row r="14" spans="1:10" ht="15" customHeight="1" outlineLevel="1" x14ac:dyDescent="0.2">
      <c r="A14" s="1" t="s">
        <v>108</v>
      </c>
      <c r="B14" s="1">
        <v>27.1</v>
      </c>
      <c r="C14" s="1">
        <v>10</v>
      </c>
      <c r="D14" s="1">
        <v>16.600000000000001</v>
      </c>
      <c r="E14" s="1">
        <v>5</v>
      </c>
      <c r="F14" s="1" t="s">
        <v>252</v>
      </c>
      <c r="G14" s="1">
        <v>206</v>
      </c>
      <c r="H14" s="6" t="b">
        <f t="shared" si="6"/>
        <v>0</v>
      </c>
      <c r="I14" s="6" t="b">
        <f t="shared" si="7"/>
        <v>0</v>
      </c>
      <c r="J14" s="7" t="b">
        <f t="shared" si="8"/>
        <v>0</v>
      </c>
    </row>
    <row r="15" spans="1:10" ht="15" customHeight="1" outlineLevel="1" x14ac:dyDescent="0.2">
      <c r="A15" s="1" t="s">
        <v>109</v>
      </c>
      <c r="B15" s="1">
        <v>31.45</v>
      </c>
      <c r="C15" s="1">
        <v>10</v>
      </c>
      <c r="D15" s="1">
        <v>17.95</v>
      </c>
      <c r="E15" s="1">
        <v>5</v>
      </c>
      <c r="F15" s="1" t="s">
        <v>252</v>
      </c>
      <c r="G15" s="1">
        <v>50</v>
      </c>
      <c r="H15" s="6" t="b">
        <f t="shared" si="6"/>
        <v>0</v>
      </c>
      <c r="I15" s="6" t="b">
        <f t="shared" si="7"/>
        <v>0</v>
      </c>
      <c r="J15" s="7" t="b">
        <f t="shared" si="8"/>
        <v>0</v>
      </c>
    </row>
    <row r="16" spans="1:10" ht="15" customHeight="1" outlineLevel="1" x14ac:dyDescent="0.2">
      <c r="A16" s="1" t="s">
        <v>108</v>
      </c>
      <c r="B16" s="1">
        <v>2.8</v>
      </c>
      <c r="C16" s="1">
        <v>50</v>
      </c>
      <c r="D16" s="1">
        <v>1.6</v>
      </c>
      <c r="E16" s="1">
        <v>10</v>
      </c>
      <c r="F16" s="1" t="s">
        <v>253</v>
      </c>
      <c r="G16" s="1">
        <v>20</v>
      </c>
      <c r="H16" s="6" t="b">
        <f t="shared" si="6"/>
        <v>0</v>
      </c>
      <c r="I16" s="6" t="b">
        <f t="shared" si="7"/>
        <v>0</v>
      </c>
      <c r="J16" s="7" t="b">
        <f t="shared" si="8"/>
        <v>0</v>
      </c>
    </row>
    <row r="17" spans="1:10" ht="15" customHeight="1" outlineLevel="1" x14ac:dyDescent="0.2">
      <c r="A17" s="1" t="s">
        <v>108</v>
      </c>
      <c r="B17" s="1">
        <v>9.8000000000000007</v>
      </c>
      <c r="C17" s="1">
        <v>20</v>
      </c>
      <c r="D17" s="1">
        <v>5.6</v>
      </c>
      <c r="E17" s="1">
        <v>10</v>
      </c>
      <c r="F17" s="1" t="s">
        <v>30</v>
      </c>
      <c r="G17" s="1">
        <v>72</v>
      </c>
      <c r="H17" s="6" t="b">
        <f t="shared" si="6"/>
        <v>0</v>
      </c>
      <c r="I17" s="6" t="b">
        <f t="shared" si="7"/>
        <v>0</v>
      </c>
      <c r="J17" s="7" t="b">
        <f t="shared" si="8"/>
        <v>0</v>
      </c>
    </row>
    <row r="18" spans="1:10" ht="15" customHeight="1" outlineLevel="1" x14ac:dyDescent="0.2">
      <c r="A18" s="1" t="s">
        <v>240</v>
      </c>
      <c r="B18" s="1">
        <v>19.899999999999999</v>
      </c>
      <c r="C18" s="1">
        <v>10</v>
      </c>
      <c r="D18" s="1">
        <v>11.35</v>
      </c>
      <c r="E18" s="1">
        <v>5</v>
      </c>
      <c r="F18" s="1" t="s">
        <v>254</v>
      </c>
      <c r="G18" s="1">
        <v>17</v>
      </c>
      <c r="H18" s="6" t="b">
        <f t="shared" si="6"/>
        <v>0</v>
      </c>
      <c r="I18" s="6" t="b">
        <f t="shared" si="7"/>
        <v>0</v>
      </c>
      <c r="J18" s="7" t="b">
        <f t="shared" si="8"/>
        <v>0</v>
      </c>
    </row>
    <row r="19" spans="1:10" ht="15" customHeight="1" outlineLevel="1" x14ac:dyDescent="0.2">
      <c r="A19" s="1" t="s">
        <v>105</v>
      </c>
      <c r="B19" s="1">
        <v>1.4</v>
      </c>
      <c r="C19" s="1">
        <v>50</v>
      </c>
      <c r="D19" s="1">
        <v>0.8</v>
      </c>
      <c r="E19" s="1">
        <v>25</v>
      </c>
      <c r="F19" s="1" t="s">
        <v>31</v>
      </c>
      <c r="G19" s="1">
        <v>425</v>
      </c>
      <c r="H19" s="6" t="b">
        <f t="shared" si="6"/>
        <v>0</v>
      </c>
      <c r="I19" s="6" t="b">
        <f t="shared" si="7"/>
        <v>0</v>
      </c>
      <c r="J19" s="7" t="b">
        <f t="shared" si="8"/>
        <v>0</v>
      </c>
    </row>
    <row r="20" spans="1:10" ht="15" customHeight="1" outlineLevel="1" x14ac:dyDescent="0.2">
      <c r="A20" s="1" t="s">
        <v>107</v>
      </c>
      <c r="B20" s="1">
        <v>1.7</v>
      </c>
      <c r="C20" s="1">
        <v>50</v>
      </c>
      <c r="D20" s="1">
        <v>0.95</v>
      </c>
      <c r="E20" s="1">
        <v>25</v>
      </c>
      <c r="F20" s="1" t="s">
        <v>31</v>
      </c>
      <c r="G20" s="1">
        <v>215</v>
      </c>
      <c r="H20" s="6" t="b">
        <f t="shared" si="6"/>
        <v>0</v>
      </c>
      <c r="I20" s="6" t="b">
        <f t="shared" si="7"/>
        <v>0</v>
      </c>
      <c r="J20" s="7" t="b">
        <f t="shared" si="8"/>
        <v>0</v>
      </c>
    </row>
    <row r="21" spans="1:10" ht="15" customHeight="1" outlineLevel="1" x14ac:dyDescent="0.2">
      <c r="A21" s="1" t="s">
        <v>110</v>
      </c>
      <c r="B21" s="1">
        <v>2.2000000000000002</v>
      </c>
      <c r="C21" s="1">
        <v>50</v>
      </c>
      <c r="D21" s="1">
        <v>1.25</v>
      </c>
      <c r="E21" s="1">
        <v>25</v>
      </c>
      <c r="F21" s="1" t="s">
        <v>31</v>
      </c>
      <c r="G21" s="1">
        <v>1861</v>
      </c>
      <c r="H21" s="6" t="b">
        <f t="shared" si="6"/>
        <v>0</v>
      </c>
      <c r="I21" s="6" t="b">
        <f t="shared" si="7"/>
        <v>0</v>
      </c>
      <c r="J21" s="7" t="b">
        <f t="shared" si="8"/>
        <v>0</v>
      </c>
    </row>
    <row r="22" spans="1:10" ht="15" customHeight="1" outlineLevel="1" x14ac:dyDescent="0.2">
      <c r="A22" s="1" t="s">
        <v>108</v>
      </c>
      <c r="B22" s="1">
        <v>2.65</v>
      </c>
      <c r="C22" s="1">
        <v>50</v>
      </c>
      <c r="D22" s="1">
        <v>1.5</v>
      </c>
      <c r="E22" s="1">
        <v>10</v>
      </c>
      <c r="F22" s="1" t="s">
        <v>31</v>
      </c>
      <c r="G22" s="1">
        <v>13</v>
      </c>
      <c r="H22" s="6" t="b">
        <f t="shared" si="6"/>
        <v>0</v>
      </c>
      <c r="I22" s="6" t="b">
        <f t="shared" si="7"/>
        <v>0</v>
      </c>
      <c r="J22" s="7" t="b">
        <f t="shared" si="8"/>
        <v>0</v>
      </c>
    </row>
    <row r="23" spans="1:10" ht="15" customHeight="1" outlineLevel="1" x14ac:dyDescent="0.2">
      <c r="A23" s="1" t="s">
        <v>107</v>
      </c>
      <c r="B23" s="1">
        <v>3.95</v>
      </c>
      <c r="C23" s="1">
        <v>50</v>
      </c>
      <c r="D23" s="1">
        <v>2.25</v>
      </c>
      <c r="E23" s="1">
        <v>25</v>
      </c>
      <c r="F23" s="1" t="s">
        <v>255</v>
      </c>
      <c r="G23" s="1">
        <v>150</v>
      </c>
      <c r="H23" s="6" t="b">
        <f t="shared" si="6"/>
        <v>0</v>
      </c>
      <c r="I23" s="6" t="b">
        <f t="shared" si="7"/>
        <v>0</v>
      </c>
      <c r="J23" s="7" t="b">
        <f t="shared" si="8"/>
        <v>0</v>
      </c>
    </row>
    <row r="24" spans="1:10" ht="15" customHeight="1" outlineLevel="1" x14ac:dyDescent="0.2">
      <c r="A24" s="1" t="s">
        <v>110</v>
      </c>
      <c r="B24" s="1">
        <v>5.55</v>
      </c>
      <c r="C24" s="1">
        <v>50</v>
      </c>
      <c r="D24" s="1">
        <v>3.15</v>
      </c>
      <c r="E24" s="1">
        <v>25</v>
      </c>
      <c r="F24" s="1" t="s">
        <v>255</v>
      </c>
      <c r="G24" s="1">
        <v>325</v>
      </c>
      <c r="H24" s="6" t="b">
        <f t="shared" si="6"/>
        <v>0</v>
      </c>
      <c r="I24" s="6" t="b">
        <f t="shared" si="7"/>
        <v>0</v>
      </c>
      <c r="J24" s="7" t="b">
        <f t="shared" si="8"/>
        <v>0</v>
      </c>
    </row>
    <row r="25" spans="1:10" ht="15" customHeight="1" outlineLevel="1" x14ac:dyDescent="0.2">
      <c r="A25" s="1" t="s">
        <v>108</v>
      </c>
      <c r="B25" s="1">
        <v>7.55</v>
      </c>
      <c r="C25" s="1">
        <v>20</v>
      </c>
      <c r="D25" s="1">
        <v>4.3</v>
      </c>
      <c r="E25" s="1">
        <v>10</v>
      </c>
      <c r="F25" s="1" t="s">
        <v>255</v>
      </c>
      <c r="G25" s="1">
        <v>210</v>
      </c>
      <c r="H25" s="6" t="b">
        <f t="shared" si="6"/>
        <v>0</v>
      </c>
      <c r="I25" s="6" t="b">
        <f t="shared" si="7"/>
        <v>0</v>
      </c>
      <c r="J25" s="7" t="b">
        <f t="shared" si="8"/>
        <v>0</v>
      </c>
    </row>
    <row r="26" spans="1:10" ht="15" customHeight="1" outlineLevel="1" x14ac:dyDescent="0.2">
      <c r="A26" s="1" t="s">
        <v>109</v>
      </c>
      <c r="B26" s="1">
        <v>9.6</v>
      </c>
      <c r="C26" s="1">
        <v>20</v>
      </c>
      <c r="D26" s="1">
        <v>5.45</v>
      </c>
      <c r="E26" s="1">
        <v>10</v>
      </c>
      <c r="F26" s="1" t="s">
        <v>255</v>
      </c>
      <c r="G26" s="1">
        <v>28</v>
      </c>
      <c r="H26" s="6" t="b">
        <f t="shared" si="6"/>
        <v>0</v>
      </c>
      <c r="I26" s="6" t="b">
        <f t="shared" si="7"/>
        <v>0</v>
      </c>
      <c r="J26" s="7" t="b">
        <f t="shared" si="8"/>
        <v>0</v>
      </c>
    </row>
    <row r="27" spans="1:10" ht="15" customHeight="1" outlineLevel="1" x14ac:dyDescent="0.2">
      <c r="A27" s="1" t="s">
        <v>105</v>
      </c>
      <c r="B27" s="1">
        <v>6.65</v>
      </c>
      <c r="C27" s="1">
        <v>50</v>
      </c>
      <c r="D27" s="1">
        <v>3.8</v>
      </c>
      <c r="E27" s="1">
        <v>25</v>
      </c>
      <c r="F27" s="1" t="s">
        <v>256</v>
      </c>
      <c r="G27" s="1">
        <v>35</v>
      </c>
      <c r="H27" s="6" t="b">
        <f t="shared" si="6"/>
        <v>0</v>
      </c>
      <c r="I27" s="6" t="b">
        <f t="shared" si="7"/>
        <v>0</v>
      </c>
      <c r="J27" s="7" t="b">
        <f t="shared" si="8"/>
        <v>0</v>
      </c>
    </row>
    <row r="28" spans="1:10" ht="15" customHeight="1" outlineLevel="1" x14ac:dyDescent="0.2">
      <c r="A28" s="1" t="s">
        <v>110</v>
      </c>
      <c r="B28" s="1">
        <v>7.15</v>
      </c>
      <c r="C28" s="1">
        <v>50</v>
      </c>
      <c r="D28" s="1">
        <v>3.65</v>
      </c>
      <c r="E28" s="1">
        <v>25</v>
      </c>
      <c r="F28" s="1" t="s">
        <v>256</v>
      </c>
      <c r="G28" s="1">
        <v>17</v>
      </c>
      <c r="H28" s="6" t="b">
        <f t="shared" si="6"/>
        <v>0</v>
      </c>
      <c r="I28" s="6" t="b">
        <f t="shared" si="7"/>
        <v>0</v>
      </c>
      <c r="J28" s="7" t="b">
        <f t="shared" si="8"/>
        <v>0</v>
      </c>
    </row>
    <row r="29" spans="1:10" ht="15" customHeight="1" outlineLevel="1" x14ac:dyDescent="0.2">
      <c r="A29" s="1" t="s">
        <v>106</v>
      </c>
      <c r="B29" s="1">
        <v>1.5</v>
      </c>
      <c r="C29" s="1">
        <v>50</v>
      </c>
      <c r="D29" s="1">
        <v>0.85</v>
      </c>
      <c r="E29" s="1">
        <v>25</v>
      </c>
      <c r="F29" s="1" t="s">
        <v>32</v>
      </c>
      <c r="G29" s="1">
        <v>447</v>
      </c>
      <c r="H29" s="6" t="b">
        <f t="shared" si="6"/>
        <v>0</v>
      </c>
      <c r="I29" s="6" t="b">
        <f t="shared" si="7"/>
        <v>0</v>
      </c>
      <c r="J29" s="7" t="b">
        <f t="shared" si="8"/>
        <v>0</v>
      </c>
    </row>
    <row r="30" spans="1:10" ht="15" customHeight="1" outlineLevel="1" x14ac:dyDescent="0.2">
      <c r="A30" s="1" t="s">
        <v>117</v>
      </c>
      <c r="B30" s="1">
        <v>1.4</v>
      </c>
      <c r="C30" s="1">
        <v>100</v>
      </c>
      <c r="D30" s="1">
        <v>0.8</v>
      </c>
      <c r="E30" s="1">
        <v>25</v>
      </c>
      <c r="F30" s="1" t="s">
        <v>9</v>
      </c>
      <c r="G30" s="1">
        <v>9125</v>
      </c>
      <c r="H30" s="6" t="b">
        <f t="shared" si="6"/>
        <v>0</v>
      </c>
      <c r="I30" s="6" t="b">
        <f t="shared" si="7"/>
        <v>0</v>
      </c>
      <c r="J30" s="7" t="b">
        <f t="shared" si="8"/>
        <v>0</v>
      </c>
    </row>
    <row r="31" spans="1:10" ht="15" customHeight="1" outlineLevel="1" x14ac:dyDescent="0.2">
      <c r="A31" s="1" t="s">
        <v>118</v>
      </c>
      <c r="B31" s="1">
        <v>2.2999999999999998</v>
      </c>
      <c r="C31" s="1">
        <v>100</v>
      </c>
      <c r="D31" s="1">
        <v>1.3</v>
      </c>
      <c r="E31" s="1">
        <v>25</v>
      </c>
      <c r="F31" s="1" t="s">
        <v>9</v>
      </c>
      <c r="G31" s="1">
        <v>1917</v>
      </c>
      <c r="H31" s="6" t="b">
        <f t="shared" si="6"/>
        <v>0</v>
      </c>
      <c r="I31" s="6" t="b">
        <f t="shared" si="7"/>
        <v>0</v>
      </c>
      <c r="J31" s="7" t="b">
        <f t="shared" si="8"/>
        <v>0</v>
      </c>
    </row>
    <row r="32" spans="1:10" ht="15" customHeight="1" outlineLevel="1" x14ac:dyDescent="0.2">
      <c r="A32" s="1" t="s">
        <v>241</v>
      </c>
      <c r="B32" s="1">
        <v>14.45</v>
      </c>
      <c r="C32" s="1">
        <v>10</v>
      </c>
      <c r="D32" s="1">
        <v>8.25</v>
      </c>
      <c r="E32" s="1">
        <v>5</v>
      </c>
      <c r="F32" s="1" t="s">
        <v>370</v>
      </c>
      <c r="G32" s="1">
        <v>115</v>
      </c>
      <c r="H32" s="6" t="b">
        <f t="shared" si="6"/>
        <v>0</v>
      </c>
      <c r="I32" s="6" t="b">
        <f t="shared" si="7"/>
        <v>0</v>
      </c>
      <c r="J32" s="7" t="b">
        <f t="shared" si="8"/>
        <v>0</v>
      </c>
    </row>
    <row r="33" spans="1:10" ht="15" customHeight="1" outlineLevel="1" x14ac:dyDescent="0.2">
      <c r="A33" s="1" t="s">
        <v>241</v>
      </c>
      <c r="B33" s="1">
        <v>12</v>
      </c>
      <c r="C33" s="1">
        <v>10</v>
      </c>
      <c r="D33" s="1">
        <v>6.85</v>
      </c>
      <c r="E33" s="1">
        <v>5</v>
      </c>
      <c r="F33" s="1" t="s">
        <v>371</v>
      </c>
      <c r="G33" s="1">
        <v>45</v>
      </c>
      <c r="H33" s="6" t="b">
        <f t="shared" si="6"/>
        <v>0</v>
      </c>
      <c r="I33" s="6" t="b">
        <f t="shared" si="7"/>
        <v>0</v>
      </c>
      <c r="J33" s="7" t="b">
        <f t="shared" si="8"/>
        <v>0</v>
      </c>
    </row>
    <row r="34" spans="1:10" ht="15" customHeight="1" outlineLevel="1" x14ac:dyDescent="0.2">
      <c r="A34" s="1" t="s">
        <v>240</v>
      </c>
      <c r="B34" s="1">
        <v>17.25</v>
      </c>
      <c r="C34" s="1">
        <v>10</v>
      </c>
      <c r="D34" s="1">
        <v>9.85</v>
      </c>
      <c r="E34" s="1">
        <v>5</v>
      </c>
      <c r="F34" s="1" t="s">
        <v>371</v>
      </c>
      <c r="G34" s="1">
        <v>30</v>
      </c>
      <c r="H34" s="6" t="b">
        <f t="shared" si="6"/>
        <v>0</v>
      </c>
      <c r="I34" s="6" t="b">
        <f t="shared" si="7"/>
        <v>0</v>
      </c>
      <c r="J34" s="7" t="b">
        <f t="shared" si="8"/>
        <v>0</v>
      </c>
    </row>
    <row r="35" spans="1:10" ht="15" customHeight="1" outlineLevel="1" x14ac:dyDescent="0.2">
      <c r="A35" s="1" t="s">
        <v>120</v>
      </c>
      <c r="B35" s="1">
        <v>19.899999999999999</v>
      </c>
      <c r="C35" s="1">
        <v>10</v>
      </c>
      <c r="D35" s="1">
        <v>11.35</v>
      </c>
      <c r="E35" s="1">
        <v>5</v>
      </c>
      <c r="F35" s="1" t="s">
        <v>372</v>
      </c>
      <c r="G35" s="1">
        <v>23</v>
      </c>
      <c r="H35" s="6" t="b">
        <f t="shared" si="6"/>
        <v>0</v>
      </c>
      <c r="I35" s="6" t="b">
        <f t="shared" si="7"/>
        <v>0</v>
      </c>
      <c r="J35" s="7" t="b">
        <f t="shared" si="8"/>
        <v>0</v>
      </c>
    </row>
    <row r="36" spans="1:10" ht="15" customHeight="1" outlineLevel="1" x14ac:dyDescent="0.2">
      <c r="A36" s="1" t="s">
        <v>257</v>
      </c>
      <c r="B36" s="1">
        <v>17.25</v>
      </c>
      <c r="C36" s="1">
        <v>10</v>
      </c>
      <c r="D36" s="1">
        <v>9.85</v>
      </c>
      <c r="E36" s="1">
        <v>5</v>
      </c>
      <c r="F36" s="1" t="s">
        <v>33</v>
      </c>
      <c r="G36" s="1">
        <v>36</v>
      </c>
      <c r="H36" s="6" t="b">
        <f t="shared" si="6"/>
        <v>0</v>
      </c>
      <c r="I36" s="6" t="b">
        <f t="shared" si="7"/>
        <v>0</v>
      </c>
      <c r="J36" s="7" t="b">
        <f t="shared" si="8"/>
        <v>0</v>
      </c>
    </row>
    <row r="37" spans="1:10" ht="15" customHeight="1" outlineLevel="1" x14ac:dyDescent="0.2">
      <c r="A37" s="1" t="s">
        <v>241</v>
      </c>
      <c r="B37" s="1">
        <v>12</v>
      </c>
      <c r="C37" s="1">
        <v>10</v>
      </c>
      <c r="D37" s="1">
        <v>6.85</v>
      </c>
      <c r="E37" s="1">
        <v>5</v>
      </c>
      <c r="F37" s="1" t="s">
        <v>34</v>
      </c>
      <c r="G37" s="1">
        <v>20</v>
      </c>
      <c r="H37" s="6" t="b">
        <f t="shared" si="6"/>
        <v>0</v>
      </c>
      <c r="I37" s="6" t="b">
        <f t="shared" si="7"/>
        <v>0</v>
      </c>
      <c r="J37" s="7" t="b">
        <f t="shared" si="8"/>
        <v>0</v>
      </c>
    </row>
    <row r="38" spans="1:10" ht="15" customHeight="1" outlineLevel="1" x14ac:dyDescent="0.2">
      <c r="A38" s="1" t="s">
        <v>240</v>
      </c>
      <c r="B38" s="1">
        <v>17.25</v>
      </c>
      <c r="C38" s="1">
        <v>10</v>
      </c>
      <c r="D38" s="1">
        <v>9.85</v>
      </c>
      <c r="E38" s="1">
        <v>5</v>
      </c>
      <c r="F38" s="1" t="s">
        <v>34</v>
      </c>
      <c r="G38" s="1">
        <v>65</v>
      </c>
      <c r="H38" s="6" t="b">
        <f t="shared" si="6"/>
        <v>0</v>
      </c>
      <c r="I38" s="6" t="b">
        <f t="shared" si="7"/>
        <v>0</v>
      </c>
      <c r="J38" s="7" t="b">
        <f t="shared" si="8"/>
        <v>0</v>
      </c>
    </row>
    <row r="39" spans="1:10" ht="15" customHeight="1" outlineLevel="1" x14ac:dyDescent="0.2">
      <c r="A39" s="1" t="s">
        <v>258</v>
      </c>
      <c r="B39" s="1">
        <v>12</v>
      </c>
      <c r="C39" s="1">
        <v>10</v>
      </c>
      <c r="D39" s="1">
        <v>6.85</v>
      </c>
      <c r="E39" s="1">
        <v>5</v>
      </c>
      <c r="F39" s="1" t="s">
        <v>34</v>
      </c>
      <c r="G39" s="1">
        <v>20</v>
      </c>
      <c r="H39" s="6" t="b">
        <f t="shared" si="6"/>
        <v>0</v>
      </c>
      <c r="I39" s="6" t="b">
        <f t="shared" si="7"/>
        <v>0</v>
      </c>
      <c r="J39" s="7" t="b">
        <f t="shared" si="8"/>
        <v>0</v>
      </c>
    </row>
    <row r="40" spans="1:10" ht="15" customHeight="1" outlineLevel="1" x14ac:dyDescent="0.2">
      <c r="A40" s="1" t="s">
        <v>259</v>
      </c>
      <c r="B40" s="1">
        <v>14.45</v>
      </c>
      <c r="C40" s="1">
        <v>10</v>
      </c>
      <c r="D40" s="1">
        <v>8.25</v>
      </c>
      <c r="E40" s="1">
        <v>5</v>
      </c>
      <c r="F40" s="1" t="s">
        <v>34</v>
      </c>
      <c r="G40" s="1">
        <v>569</v>
      </c>
      <c r="H40" s="6" t="b">
        <f t="shared" si="6"/>
        <v>0</v>
      </c>
      <c r="I40" s="6" t="b">
        <f t="shared" si="7"/>
        <v>0</v>
      </c>
      <c r="J40" s="7" t="b">
        <f t="shared" si="8"/>
        <v>0</v>
      </c>
    </row>
    <row r="41" spans="1:10" ht="15" customHeight="1" outlineLevel="1" x14ac:dyDescent="0.2">
      <c r="A41" s="1" t="s">
        <v>257</v>
      </c>
      <c r="B41" s="1">
        <v>17.25</v>
      </c>
      <c r="C41" s="1">
        <v>10</v>
      </c>
      <c r="D41" s="1">
        <v>9.85</v>
      </c>
      <c r="E41" s="1">
        <v>5</v>
      </c>
      <c r="F41" s="1" t="s">
        <v>34</v>
      </c>
      <c r="G41" s="1">
        <v>662</v>
      </c>
      <c r="H41" s="6" t="b">
        <f t="shared" si="6"/>
        <v>0</v>
      </c>
      <c r="I41" s="6" t="b">
        <f t="shared" si="7"/>
        <v>0</v>
      </c>
      <c r="J41" s="7" t="b">
        <f t="shared" si="8"/>
        <v>0</v>
      </c>
    </row>
    <row r="42" spans="1:10" ht="15" customHeight="1" outlineLevel="1" x14ac:dyDescent="0.2">
      <c r="A42" s="1" t="s">
        <v>260</v>
      </c>
      <c r="B42" s="1">
        <v>19.7</v>
      </c>
      <c r="C42" s="1">
        <v>10</v>
      </c>
      <c r="D42" s="1">
        <v>11.25</v>
      </c>
      <c r="E42" s="1">
        <v>5</v>
      </c>
      <c r="F42" s="1" t="s">
        <v>34</v>
      </c>
      <c r="G42" s="1">
        <v>14</v>
      </c>
      <c r="H42" s="6" t="b">
        <f t="shared" si="6"/>
        <v>0</v>
      </c>
      <c r="I42" s="6" t="b">
        <f t="shared" si="7"/>
        <v>0</v>
      </c>
      <c r="J42" s="7" t="b">
        <f t="shared" si="8"/>
        <v>0</v>
      </c>
    </row>
    <row r="43" spans="1:10" ht="15" customHeight="1" outlineLevel="1" x14ac:dyDescent="0.2">
      <c r="A43" s="1" t="s">
        <v>122</v>
      </c>
      <c r="B43" s="1">
        <v>33.450000000000003</v>
      </c>
      <c r="C43" s="1">
        <v>10</v>
      </c>
      <c r="D43" s="1">
        <v>19.100000000000001</v>
      </c>
      <c r="E43" s="1">
        <v>5</v>
      </c>
      <c r="F43" s="1" t="s">
        <v>123</v>
      </c>
      <c r="G43" s="1">
        <v>11</v>
      </c>
      <c r="H43" s="6" t="b">
        <f t="shared" si="6"/>
        <v>0</v>
      </c>
      <c r="I43" s="6" t="b">
        <f t="shared" si="7"/>
        <v>0</v>
      </c>
      <c r="J43" s="7" t="b">
        <f t="shared" si="8"/>
        <v>0</v>
      </c>
    </row>
    <row r="44" spans="1:10" ht="15" customHeight="1" outlineLevel="1" x14ac:dyDescent="0.2">
      <c r="A44" s="1" t="s">
        <v>242</v>
      </c>
      <c r="B44" s="1">
        <v>17.25</v>
      </c>
      <c r="C44" s="1">
        <v>10</v>
      </c>
      <c r="D44" s="1">
        <v>9.85</v>
      </c>
      <c r="E44" s="1">
        <v>5</v>
      </c>
      <c r="F44" s="1" t="s">
        <v>35</v>
      </c>
      <c r="G44" s="1">
        <v>15</v>
      </c>
      <c r="H44" s="6" t="b">
        <f t="shared" si="6"/>
        <v>0</v>
      </c>
      <c r="I44" s="6" t="b">
        <f t="shared" si="7"/>
        <v>0</v>
      </c>
      <c r="J44" s="7" t="b">
        <f t="shared" si="8"/>
        <v>0</v>
      </c>
    </row>
    <row r="45" spans="1:10" ht="15" customHeight="1" outlineLevel="1" x14ac:dyDescent="0.2">
      <c r="A45" s="1" t="s">
        <v>120</v>
      </c>
      <c r="B45" s="1">
        <v>22.15</v>
      </c>
      <c r="C45" s="1">
        <v>10</v>
      </c>
      <c r="D45" s="1">
        <v>12.65</v>
      </c>
      <c r="E45" s="1">
        <v>5</v>
      </c>
      <c r="F45" s="1" t="s">
        <v>36</v>
      </c>
      <c r="G45" s="1">
        <v>20</v>
      </c>
      <c r="H45" s="6" t="b">
        <f t="shared" si="6"/>
        <v>0</v>
      </c>
      <c r="I45" s="6" t="b">
        <f t="shared" si="7"/>
        <v>0</v>
      </c>
      <c r="J45" s="7" t="b">
        <f t="shared" si="8"/>
        <v>0</v>
      </c>
    </row>
    <row r="46" spans="1:10" ht="15" customHeight="1" outlineLevel="1" x14ac:dyDescent="0.2">
      <c r="A46" s="1" t="s">
        <v>122</v>
      </c>
      <c r="B46" s="1">
        <v>24.45</v>
      </c>
      <c r="C46" s="1">
        <v>10</v>
      </c>
      <c r="D46" s="1">
        <v>13.95</v>
      </c>
      <c r="E46" s="1">
        <v>5</v>
      </c>
      <c r="F46" s="1" t="s">
        <v>36</v>
      </c>
      <c r="G46" s="1">
        <v>30</v>
      </c>
      <c r="H46" s="6" t="b">
        <f t="shared" si="6"/>
        <v>0</v>
      </c>
      <c r="I46" s="6" t="b">
        <f t="shared" si="7"/>
        <v>0</v>
      </c>
      <c r="J46" s="7" t="b">
        <f t="shared" si="8"/>
        <v>0</v>
      </c>
    </row>
    <row r="47" spans="1:10" ht="15" customHeight="1" outlineLevel="1" x14ac:dyDescent="0.2">
      <c r="A47" s="1" t="s">
        <v>240</v>
      </c>
      <c r="B47" s="1">
        <v>17.25</v>
      </c>
      <c r="C47" s="1">
        <v>10</v>
      </c>
      <c r="D47" s="1">
        <v>9.85</v>
      </c>
      <c r="E47" s="1">
        <v>5</v>
      </c>
      <c r="F47" s="1" t="s">
        <v>37</v>
      </c>
      <c r="G47" s="1">
        <v>60</v>
      </c>
      <c r="H47" s="6" t="b">
        <f t="shared" si="6"/>
        <v>0</v>
      </c>
      <c r="I47" s="6" t="b">
        <f t="shared" si="7"/>
        <v>0</v>
      </c>
      <c r="J47" s="7" t="b">
        <f t="shared" si="8"/>
        <v>0</v>
      </c>
    </row>
    <row r="48" spans="1:10" ht="15" customHeight="1" outlineLevel="1" x14ac:dyDescent="0.2">
      <c r="A48" s="1" t="s">
        <v>122</v>
      </c>
      <c r="B48" s="1">
        <v>19.899999999999999</v>
      </c>
      <c r="C48" s="1">
        <v>10</v>
      </c>
      <c r="D48" s="1">
        <v>11.35</v>
      </c>
      <c r="E48" s="1">
        <v>5</v>
      </c>
      <c r="F48" s="1" t="s">
        <v>37</v>
      </c>
      <c r="G48" s="1">
        <v>15</v>
      </c>
      <c r="H48" s="6" t="b">
        <f t="shared" si="6"/>
        <v>0</v>
      </c>
      <c r="I48" s="6" t="b">
        <f t="shared" si="7"/>
        <v>0</v>
      </c>
      <c r="J48" s="7" t="b">
        <f t="shared" si="8"/>
        <v>0</v>
      </c>
    </row>
    <row r="49" spans="1:10" ht="15" customHeight="1" outlineLevel="1" x14ac:dyDescent="0.2">
      <c r="A49" s="1" t="s">
        <v>242</v>
      </c>
      <c r="B49" s="1">
        <v>18.399999999999999</v>
      </c>
      <c r="C49" s="1">
        <v>10</v>
      </c>
      <c r="D49" s="1">
        <v>10.5</v>
      </c>
      <c r="E49" s="1">
        <v>5</v>
      </c>
      <c r="F49" s="1" t="s">
        <v>261</v>
      </c>
      <c r="G49" s="1">
        <v>60</v>
      </c>
      <c r="H49" s="6" t="b">
        <f t="shared" si="6"/>
        <v>0</v>
      </c>
      <c r="I49" s="6" t="b">
        <f t="shared" si="7"/>
        <v>0</v>
      </c>
      <c r="J49" s="7" t="b">
        <f t="shared" si="8"/>
        <v>0</v>
      </c>
    </row>
    <row r="50" spans="1:10" ht="15" customHeight="1" outlineLevel="1" x14ac:dyDescent="0.2">
      <c r="A50" s="1" t="s">
        <v>120</v>
      </c>
      <c r="B50" s="1">
        <v>30.15</v>
      </c>
      <c r="C50" s="1">
        <v>10</v>
      </c>
      <c r="D50" s="1">
        <v>17.75</v>
      </c>
      <c r="E50" s="1">
        <v>5</v>
      </c>
      <c r="F50" s="1" t="s">
        <v>262</v>
      </c>
      <c r="G50" s="1">
        <v>35</v>
      </c>
      <c r="H50" s="6" t="b">
        <f t="shared" si="6"/>
        <v>0</v>
      </c>
      <c r="I50" s="6" t="b">
        <f t="shared" si="7"/>
        <v>0</v>
      </c>
      <c r="J50" s="7" t="b">
        <f t="shared" si="8"/>
        <v>0</v>
      </c>
    </row>
    <row r="51" spans="1:10" ht="15" customHeight="1" outlineLevel="1" x14ac:dyDescent="0.2">
      <c r="A51" s="1" t="s">
        <v>105</v>
      </c>
      <c r="B51" s="1">
        <v>1.75</v>
      </c>
      <c r="C51" s="1">
        <v>100</v>
      </c>
      <c r="D51" s="1">
        <v>1.25</v>
      </c>
      <c r="E51" s="1">
        <v>25</v>
      </c>
      <c r="F51" s="1" t="s">
        <v>38</v>
      </c>
      <c r="G51" s="1">
        <v>11</v>
      </c>
      <c r="H51" s="6" t="b">
        <f t="shared" si="6"/>
        <v>0</v>
      </c>
      <c r="I51" s="6" t="b">
        <f t="shared" si="7"/>
        <v>0</v>
      </c>
      <c r="J51" s="7" t="b">
        <f t="shared" si="8"/>
        <v>0</v>
      </c>
    </row>
    <row r="52" spans="1:10" ht="15" customHeight="1" outlineLevel="1" x14ac:dyDescent="0.2">
      <c r="A52" s="1" t="s">
        <v>107</v>
      </c>
      <c r="B52" s="1">
        <v>1.75</v>
      </c>
      <c r="C52" s="1">
        <v>100</v>
      </c>
      <c r="D52" s="1">
        <v>1.55</v>
      </c>
      <c r="E52" s="1">
        <v>25</v>
      </c>
      <c r="F52" s="1" t="s">
        <v>38</v>
      </c>
      <c r="G52" s="1">
        <v>4434</v>
      </c>
      <c r="H52" s="6" t="b">
        <f t="shared" si="6"/>
        <v>0</v>
      </c>
      <c r="I52" s="6" t="b">
        <f t="shared" si="7"/>
        <v>0</v>
      </c>
      <c r="J52" s="7" t="b">
        <f t="shared" si="8"/>
        <v>0</v>
      </c>
    </row>
    <row r="53" spans="1:10" ht="15" customHeight="1" outlineLevel="1" x14ac:dyDescent="0.2">
      <c r="A53" s="1" t="s">
        <v>134</v>
      </c>
      <c r="B53" s="1">
        <v>4.2</v>
      </c>
      <c r="C53" s="1">
        <v>50</v>
      </c>
      <c r="D53" s="1">
        <v>2.4</v>
      </c>
      <c r="E53" s="1">
        <v>10</v>
      </c>
      <c r="F53" s="1" t="s">
        <v>38</v>
      </c>
      <c r="G53" s="1">
        <v>59</v>
      </c>
      <c r="H53" s="6" t="b">
        <f t="shared" si="6"/>
        <v>0</v>
      </c>
      <c r="I53" s="6" t="b">
        <f t="shared" si="7"/>
        <v>0</v>
      </c>
      <c r="J53" s="7" t="b">
        <f t="shared" si="8"/>
        <v>0</v>
      </c>
    </row>
    <row r="54" spans="1:10" ht="15" customHeight="1" outlineLevel="1" x14ac:dyDescent="0.2">
      <c r="A54" s="1" t="s">
        <v>111</v>
      </c>
      <c r="B54" s="1">
        <v>5.35</v>
      </c>
      <c r="C54" s="1">
        <v>20</v>
      </c>
      <c r="D54" s="1">
        <v>3.05</v>
      </c>
      <c r="E54" s="1">
        <v>10</v>
      </c>
      <c r="F54" s="1" t="s">
        <v>38</v>
      </c>
      <c r="G54" s="1">
        <v>130</v>
      </c>
      <c r="H54" s="6" t="b">
        <f t="shared" si="6"/>
        <v>0</v>
      </c>
      <c r="I54" s="6" t="b">
        <f t="shared" si="7"/>
        <v>0</v>
      </c>
      <c r="J54" s="7" t="b">
        <f t="shared" si="8"/>
        <v>0</v>
      </c>
    </row>
    <row r="55" spans="1:10" ht="15" customHeight="1" outlineLevel="1" x14ac:dyDescent="0.2">
      <c r="A55" s="1" t="s">
        <v>128</v>
      </c>
      <c r="B55" s="1">
        <v>1.7</v>
      </c>
      <c r="C55" s="1">
        <v>50</v>
      </c>
      <c r="D55" s="1">
        <v>1.1499999999999999</v>
      </c>
      <c r="E55" s="1">
        <v>25</v>
      </c>
      <c r="F55" s="1" t="s">
        <v>40</v>
      </c>
      <c r="G55" s="1">
        <v>571</v>
      </c>
      <c r="H55" s="6" t="b">
        <f t="shared" si="6"/>
        <v>0</v>
      </c>
      <c r="I55" s="6" t="b">
        <f t="shared" si="7"/>
        <v>0</v>
      </c>
      <c r="J55" s="7" t="b">
        <f t="shared" si="8"/>
        <v>0</v>
      </c>
    </row>
    <row r="56" spans="1:10" ht="15" customHeight="1" outlineLevel="1" x14ac:dyDescent="0.2">
      <c r="A56" s="1" t="s">
        <v>129</v>
      </c>
      <c r="B56" s="1">
        <v>1.85</v>
      </c>
      <c r="C56" s="1">
        <v>50</v>
      </c>
      <c r="D56" s="1">
        <v>1.3</v>
      </c>
      <c r="E56" s="1">
        <v>25</v>
      </c>
      <c r="F56" s="1" t="s">
        <v>40</v>
      </c>
      <c r="G56" s="1">
        <v>328</v>
      </c>
      <c r="H56" s="6" t="b">
        <f t="shared" si="6"/>
        <v>0</v>
      </c>
      <c r="I56" s="6" t="b">
        <f t="shared" si="7"/>
        <v>0</v>
      </c>
      <c r="J56" s="7" t="b">
        <f t="shared" si="8"/>
        <v>0</v>
      </c>
    </row>
    <row r="57" spans="1:10" ht="15" customHeight="1" outlineLevel="1" x14ac:dyDescent="0.2">
      <c r="A57" s="1" t="s">
        <v>144</v>
      </c>
      <c r="B57" s="1">
        <v>2.2000000000000002</v>
      </c>
      <c r="C57" s="1">
        <v>50</v>
      </c>
      <c r="D57" s="1">
        <v>1.5</v>
      </c>
      <c r="E57" s="1">
        <v>25</v>
      </c>
      <c r="F57" s="1" t="s">
        <v>40</v>
      </c>
      <c r="G57" s="1">
        <v>711</v>
      </c>
      <c r="H57" s="6" t="b">
        <f t="shared" si="6"/>
        <v>0</v>
      </c>
      <c r="I57" s="6" t="b">
        <f t="shared" si="7"/>
        <v>0</v>
      </c>
      <c r="J57" s="7" t="b">
        <f t="shared" si="8"/>
        <v>0</v>
      </c>
    </row>
    <row r="58" spans="1:10" ht="15" customHeight="1" outlineLevel="1" x14ac:dyDescent="0.2">
      <c r="A58" s="1" t="s">
        <v>264</v>
      </c>
      <c r="B58" s="1">
        <v>16.75</v>
      </c>
      <c r="C58" s="1">
        <v>10</v>
      </c>
      <c r="D58" s="1">
        <v>7.6</v>
      </c>
      <c r="E58" s="1">
        <v>5</v>
      </c>
      <c r="F58" s="1" t="s">
        <v>39</v>
      </c>
      <c r="G58" s="1">
        <v>33</v>
      </c>
      <c r="H58" s="6" t="b">
        <f t="shared" si="6"/>
        <v>0</v>
      </c>
      <c r="I58" s="6" t="b">
        <f t="shared" si="7"/>
        <v>0</v>
      </c>
      <c r="J58" s="7" t="b">
        <f t="shared" si="8"/>
        <v>0</v>
      </c>
    </row>
    <row r="59" spans="1:10" ht="15" customHeight="1" outlineLevel="1" x14ac:dyDescent="0.2">
      <c r="A59" s="1" t="s">
        <v>265</v>
      </c>
      <c r="B59" s="1">
        <v>19.850000000000001</v>
      </c>
      <c r="C59" s="1">
        <v>10</v>
      </c>
      <c r="D59" s="1">
        <v>9.1999999999999993</v>
      </c>
      <c r="E59" s="1">
        <v>5</v>
      </c>
      <c r="F59" s="1" t="s">
        <v>39</v>
      </c>
      <c r="G59" s="1">
        <v>13</v>
      </c>
      <c r="H59" s="6" t="b">
        <f t="shared" si="6"/>
        <v>0</v>
      </c>
      <c r="I59" s="6" t="b">
        <f t="shared" si="7"/>
        <v>0</v>
      </c>
      <c r="J59" s="7" t="b">
        <f t="shared" si="8"/>
        <v>0</v>
      </c>
    </row>
    <row r="60" spans="1:10" ht="15" customHeight="1" outlineLevel="1" x14ac:dyDescent="0.2">
      <c r="A60" s="1" t="s">
        <v>108</v>
      </c>
      <c r="B60" s="1">
        <v>5.9</v>
      </c>
      <c r="C60" s="1">
        <v>20</v>
      </c>
      <c r="D60" s="1">
        <v>3.5</v>
      </c>
      <c r="E60" s="1">
        <v>10</v>
      </c>
      <c r="F60" s="1" t="s">
        <v>10</v>
      </c>
      <c r="G60" s="1">
        <v>107</v>
      </c>
      <c r="H60" s="6" t="b">
        <f t="shared" si="6"/>
        <v>0</v>
      </c>
      <c r="I60" s="6" t="b">
        <f t="shared" si="7"/>
        <v>0</v>
      </c>
      <c r="J60" s="7" t="b">
        <f t="shared" si="8"/>
        <v>0</v>
      </c>
    </row>
    <row r="61" spans="1:10" ht="15" customHeight="1" outlineLevel="1" x14ac:dyDescent="0.2">
      <c r="A61" s="1" t="s">
        <v>106</v>
      </c>
      <c r="B61" s="1">
        <v>1.5</v>
      </c>
      <c r="C61" s="1">
        <v>50</v>
      </c>
      <c r="D61" s="1">
        <v>0.85</v>
      </c>
      <c r="E61" s="1">
        <v>25</v>
      </c>
      <c r="F61" s="1" t="s">
        <v>41</v>
      </c>
      <c r="G61" s="1">
        <v>827</v>
      </c>
      <c r="H61" s="6" t="b">
        <f t="shared" si="6"/>
        <v>0</v>
      </c>
      <c r="I61" s="6" t="b">
        <f t="shared" si="7"/>
        <v>0</v>
      </c>
      <c r="J61" s="7" t="b">
        <f t="shared" si="8"/>
        <v>0</v>
      </c>
    </row>
    <row r="62" spans="1:10" ht="15" customHeight="1" outlineLevel="1" x14ac:dyDescent="0.2">
      <c r="A62" s="1" t="s">
        <v>241</v>
      </c>
      <c r="B62" s="1">
        <v>27.15</v>
      </c>
      <c r="C62" s="1">
        <v>10</v>
      </c>
      <c r="D62" s="1">
        <v>15.5</v>
      </c>
      <c r="E62" s="1">
        <v>5</v>
      </c>
      <c r="F62" s="1" t="s">
        <v>266</v>
      </c>
      <c r="G62" s="1">
        <v>40</v>
      </c>
      <c r="H62" s="6" t="b">
        <f t="shared" si="6"/>
        <v>0</v>
      </c>
      <c r="I62" s="6" t="b">
        <f t="shared" si="7"/>
        <v>0</v>
      </c>
      <c r="J62" s="7" t="b">
        <f t="shared" si="8"/>
        <v>0</v>
      </c>
    </row>
    <row r="63" spans="1:10" ht="15" customHeight="1" outlineLevel="1" x14ac:dyDescent="0.2">
      <c r="A63" s="1" t="s">
        <v>122</v>
      </c>
      <c r="B63" s="1">
        <v>40.200000000000003</v>
      </c>
      <c r="C63" s="1">
        <v>10</v>
      </c>
      <c r="D63" s="1">
        <v>22.95</v>
      </c>
      <c r="E63" s="1">
        <v>5</v>
      </c>
      <c r="F63" s="1" t="s">
        <v>42</v>
      </c>
      <c r="G63" s="1">
        <v>70</v>
      </c>
      <c r="H63" s="6" t="b">
        <f t="shared" si="6"/>
        <v>0</v>
      </c>
      <c r="I63" s="6" t="b">
        <f t="shared" si="7"/>
        <v>0</v>
      </c>
      <c r="J63" s="7" t="b">
        <f t="shared" si="8"/>
        <v>0</v>
      </c>
    </row>
    <row r="64" spans="1:10" ht="15" customHeight="1" outlineLevel="1" x14ac:dyDescent="0.2">
      <c r="A64" s="1" t="s">
        <v>135</v>
      </c>
      <c r="B64" s="1">
        <v>2.0499999999999998</v>
      </c>
      <c r="C64" s="1">
        <v>50</v>
      </c>
      <c r="D64" s="1">
        <v>1.1499999999999999</v>
      </c>
      <c r="E64" s="1">
        <v>25</v>
      </c>
      <c r="F64" s="1" t="s">
        <v>43</v>
      </c>
      <c r="G64" s="1">
        <v>49</v>
      </c>
      <c r="H64" s="6" t="b">
        <f t="shared" si="6"/>
        <v>0</v>
      </c>
      <c r="I64" s="6" t="b">
        <f t="shared" si="7"/>
        <v>0</v>
      </c>
      <c r="J64" s="7" t="b">
        <f t="shared" si="8"/>
        <v>0</v>
      </c>
    </row>
    <row r="65" spans="1:10" ht="15" customHeight="1" outlineLevel="1" x14ac:dyDescent="0.2">
      <c r="A65" s="1" t="s">
        <v>105</v>
      </c>
      <c r="B65" s="1">
        <v>2.2999999999999998</v>
      </c>
      <c r="C65" s="1">
        <v>50</v>
      </c>
      <c r="D65" s="1">
        <v>1.3</v>
      </c>
      <c r="E65" s="1">
        <v>25</v>
      </c>
      <c r="F65" s="1" t="s">
        <v>43</v>
      </c>
      <c r="G65" s="1">
        <v>1125</v>
      </c>
      <c r="H65" s="6" t="b">
        <f t="shared" si="6"/>
        <v>0</v>
      </c>
      <c r="I65" s="6" t="b">
        <f t="shared" si="7"/>
        <v>0</v>
      </c>
      <c r="J65" s="7" t="b">
        <f t="shared" si="8"/>
        <v>0</v>
      </c>
    </row>
    <row r="66" spans="1:10" ht="15" customHeight="1" outlineLevel="1" x14ac:dyDescent="0.2">
      <c r="A66" s="1" t="s">
        <v>110</v>
      </c>
      <c r="B66" s="1">
        <v>3.7</v>
      </c>
      <c r="C66" s="1">
        <v>50</v>
      </c>
      <c r="D66" s="1">
        <v>2.1</v>
      </c>
      <c r="E66" s="1">
        <v>25</v>
      </c>
      <c r="F66" s="1" t="s">
        <v>43</v>
      </c>
      <c r="G66" s="1">
        <v>22</v>
      </c>
      <c r="H66" s="6" t="b">
        <f t="shared" si="6"/>
        <v>0</v>
      </c>
      <c r="I66" s="6" t="b">
        <f t="shared" si="7"/>
        <v>0</v>
      </c>
      <c r="J66" s="7" t="b">
        <f t="shared" si="8"/>
        <v>0</v>
      </c>
    </row>
    <row r="67" spans="1:10" ht="15" customHeight="1" outlineLevel="1" x14ac:dyDescent="0.2">
      <c r="A67" s="1" t="s">
        <v>128</v>
      </c>
      <c r="B67" s="1">
        <v>1.6</v>
      </c>
      <c r="C67" s="1">
        <v>50</v>
      </c>
      <c r="D67" s="1">
        <v>0.9</v>
      </c>
      <c r="E67" s="1">
        <v>25</v>
      </c>
      <c r="F67" s="1" t="s">
        <v>44</v>
      </c>
      <c r="G67" s="1">
        <v>1000</v>
      </c>
      <c r="H67" s="6" t="b">
        <f t="shared" si="6"/>
        <v>0</v>
      </c>
      <c r="I67" s="6" t="b">
        <f t="shared" si="7"/>
        <v>0</v>
      </c>
      <c r="J67" s="7" t="b">
        <f t="shared" si="8"/>
        <v>0</v>
      </c>
    </row>
    <row r="68" spans="1:10" ht="15" customHeight="1" outlineLevel="1" x14ac:dyDescent="0.2">
      <c r="A68" s="1" t="s">
        <v>129</v>
      </c>
      <c r="B68" s="1">
        <v>1.95</v>
      </c>
      <c r="C68" s="1">
        <v>50</v>
      </c>
      <c r="D68" s="1">
        <v>1.1000000000000001</v>
      </c>
      <c r="E68" s="1">
        <v>25</v>
      </c>
      <c r="F68" s="1" t="s">
        <v>44</v>
      </c>
      <c r="G68" s="1">
        <v>2932</v>
      </c>
      <c r="H68" s="6" t="b">
        <f t="shared" ref="H68:H131" si="9">AND(A67=A66,B67=B66,C67=C66,D67=D66,E67=E66,F67=F66)</f>
        <v>0</v>
      </c>
      <c r="I68" s="6" t="b">
        <f t="shared" ref="I68:I131" si="10">OR(ISBLANK(A67),ISBLANK(B67),ISBLANK(C67),ISBLANK(D67),ISBLANK(E67),ISBLANK(F67))</f>
        <v>0</v>
      </c>
      <c r="J68" s="7" t="b">
        <f t="shared" ref="J68:J131" si="11">C67=0</f>
        <v>0</v>
      </c>
    </row>
    <row r="69" spans="1:10" ht="15" customHeight="1" outlineLevel="1" x14ac:dyDescent="0.2">
      <c r="A69" s="1" t="s">
        <v>144</v>
      </c>
      <c r="B69" s="1">
        <v>2.2000000000000002</v>
      </c>
      <c r="C69" s="1">
        <v>50</v>
      </c>
      <c r="D69" s="1">
        <v>1.25</v>
      </c>
      <c r="E69" s="1">
        <v>25</v>
      </c>
      <c r="F69" s="1" t="s">
        <v>44</v>
      </c>
      <c r="G69" s="1">
        <v>725</v>
      </c>
      <c r="H69" s="6" t="b">
        <f t="shared" si="9"/>
        <v>0</v>
      </c>
      <c r="I69" s="6" t="b">
        <f t="shared" si="10"/>
        <v>0</v>
      </c>
      <c r="J69" s="7" t="b">
        <f t="shared" si="11"/>
        <v>0</v>
      </c>
    </row>
    <row r="70" spans="1:10" ht="15" customHeight="1" outlineLevel="1" x14ac:dyDescent="0.2">
      <c r="A70" s="1" t="s">
        <v>107</v>
      </c>
      <c r="B70" s="1">
        <v>3.35</v>
      </c>
      <c r="C70" s="1">
        <v>50</v>
      </c>
      <c r="D70" s="1">
        <v>1.9</v>
      </c>
      <c r="E70" s="1">
        <v>10</v>
      </c>
      <c r="F70" s="1" t="s">
        <v>45</v>
      </c>
      <c r="G70" s="1">
        <v>90</v>
      </c>
      <c r="H70" s="6" t="b">
        <f t="shared" si="9"/>
        <v>0</v>
      </c>
      <c r="I70" s="6" t="b">
        <f t="shared" si="10"/>
        <v>0</v>
      </c>
      <c r="J70" s="7" t="b">
        <f t="shared" si="11"/>
        <v>0</v>
      </c>
    </row>
    <row r="71" spans="1:10" ht="15" customHeight="1" outlineLevel="1" x14ac:dyDescent="0.2">
      <c r="A71" s="1" t="s">
        <v>105</v>
      </c>
      <c r="B71" s="1">
        <v>18.399999999999999</v>
      </c>
      <c r="C71" s="1">
        <v>10</v>
      </c>
      <c r="D71" s="1">
        <v>10.5</v>
      </c>
      <c r="E71" s="1">
        <v>5</v>
      </c>
      <c r="F71" s="1" t="s">
        <v>46</v>
      </c>
      <c r="G71" s="1">
        <v>45</v>
      </c>
      <c r="H71" s="6" t="b">
        <f t="shared" si="9"/>
        <v>0</v>
      </c>
      <c r="I71" s="6" t="b">
        <f t="shared" si="10"/>
        <v>0</v>
      </c>
      <c r="J71" s="7" t="b">
        <f t="shared" si="11"/>
        <v>0</v>
      </c>
    </row>
    <row r="72" spans="1:10" ht="15" customHeight="1" outlineLevel="1" x14ac:dyDescent="0.2">
      <c r="A72" s="1" t="s">
        <v>107</v>
      </c>
      <c r="B72" s="1">
        <v>20.3</v>
      </c>
      <c r="C72" s="1">
        <v>10</v>
      </c>
      <c r="D72" s="1">
        <v>11.6</v>
      </c>
      <c r="E72" s="1">
        <v>5</v>
      </c>
      <c r="F72" s="1" t="s">
        <v>46</v>
      </c>
      <c r="G72" s="1">
        <v>23</v>
      </c>
      <c r="H72" s="6" t="b">
        <f t="shared" si="9"/>
        <v>0</v>
      </c>
      <c r="I72" s="6" t="b">
        <f t="shared" si="10"/>
        <v>0</v>
      </c>
      <c r="J72" s="7" t="b">
        <f t="shared" si="11"/>
        <v>0</v>
      </c>
    </row>
    <row r="73" spans="1:10" ht="15" customHeight="1" outlineLevel="1" x14ac:dyDescent="0.2">
      <c r="A73" s="1" t="s">
        <v>110</v>
      </c>
      <c r="B73" s="1">
        <v>2.2000000000000002</v>
      </c>
      <c r="C73" s="1">
        <v>50</v>
      </c>
      <c r="D73" s="1">
        <v>1.25</v>
      </c>
      <c r="E73" s="1">
        <v>25</v>
      </c>
      <c r="F73" s="1" t="s">
        <v>214</v>
      </c>
      <c r="G73" s="1">
        <v>1200</v>
      </c>
      <c r="H73" s="6" t="b">
        <f t="shared" si="9"/>
        <v>0</v>
      </c>
      <c r="I73" s="6" t="b">
        <f t="shared" si="10"/>
        <v>0</v>
      </c>
      <c r="J73" s="7" t="b">
        <f t="shared" si="11"/>
        <v>0</v>
      </c>
    </row>
    <row r="74" spans="1:10" ht="15" customHeight="1" outlineLevel="1" x14ac:dyDescent="0.2">
      <c r="A74" s="1" t="s">
        <v>108</v>
      </c>
      <c r="B74" s="1">
        <v>2.65</v>
      </c>
      <c r="C74" s="1">
        <v>50</v>
      </c>
      <c r="D74" s="1">
        <v>1.5</v>
      </c>
      <c r="E74" s="1">
        <v>10</v>
      </c>
      <c r="F74" s="1" t="s">
        <v>214</v>
      </c>
      <c r="G74" s="1">
        <v>312</v>
      </c>
      <c r="H74" s="6" t="b">
        <f t="shared" si="9"/>
        <v>0</v>
      </c>
      <c r="I74" s="6" t="b">
        <f t="shared" si="10"/>
        <v>0</v>
      </c>
      <c r="J74" s="7" t="b">
        <f t="shared" si="11"/>
        <v>0</v>
      </c>
    </row>
    <row r="75" spans="1:10" ht="15" customHeight="1" outlineLevel="1" x14ac:dyDescent="0.2">
      <c r="A75" s="1" t="s">
        <v>147</v>
      </c>
      <c r="B75" s="1">
        <v>5.45</v>
      </c>
      <c r="C75" s="1">
        <v>20</v>
      </c>
      <c r="D75" s="1">
        <v>3.1</v>
      </c>
      <c r="E75" s="1">
        <v>10</v>
      </c>
      <c r="F75" s="1" t="s">
        <v>47</v>
      </c>
      <c r="G75" s="1">
        <v>50</v>
      </c>
      <c r="H75" s="6" t="b">
        <f t="shared" si="9"/>
        <v>0</v>
      </c>
      <c r="I75" s="6" t="b">
        <f t="shared" si="10"/>
        <v>0</v>
      </c>
      <c r="J75" s="7" t="b">
        <f t="shared" si="11"/>
        <v>0</v>
      </c>
    </row>
    <row r="76" spans="1:10" ht="15" customHeight="1" outlineLevel="1" x14ac:dyDescent="0.2">
      <c r="A76" s="1" t="s">
        <v>136</v>
      </c>
      <c r="B76" s="1">
        <v>6.4</v>
      </c>
      <c r="C76" s="1">
        <v>20</v>
      </c>
      <c r="D76" s="1">
        <v>3.65</v>
      </c>
      <c r="E76" s="1">
        <v>10</v>
      </c>
      <c r="F76" s="1" t="s">
        <v>47</v>
      </c>
      <c r="G76" s="1">
        <v>200</v>
      </c>
      <c r="H76" s="6" t="b">
        <f t="shared" si="9"/>
        <v>0</v>
      </c>
      <c r="I76" s="6" t="b">
        <f t="shared" si="10"/>
        <v>0</v>
      </c>
      <c r="J76" s="7" t="b">
        <f t="shared" si="11"/>
        <v>0</v>
      </c>
    </row>
    <row r="77" spans="1:10" ht="15" customHeight="1" outlineLevel="1" x14ac:dyDescent="0.2">
      <c r="A77" s="1" t="s">
        <v>127</v>
      </c>
      <c r="B77" s="1">
        <v>4.3</v>
      </c>
      <c r="C77" s="1">
        <v>50</v>
      </c>
      <c r="D77" s="1">
        <v>2.25</v>
      </c>
      <c r="E77" s="1">
        <v>25</v>
      </c>
      <c r="F77" s="1" t="s">
        <v>47</v>
      </c>
      <c r="G77" s="1">
        <v>50</v>
      </c>
      <c r="H77" s="6" t="b">
        <f t="shared" si="9"/>
        <v>0</v>
      </c>
      <c r="I77" s="6" t="b">
        <f t="shared" si="10"/>
        <v>0</v>
      </c>
      <c r="J77" s="7" t="b">
        <f t="shared" si="11"/>
        <v>0</v>
      </c>
    </row>
    <row r="78" spans="1:10" ht="15" customHeight="1" outlineLevel="1" x14ac:dyDescent="0.2">
      <c r="A78" s="1" t="s">
        <v>128</v>
      </c>
      <c r="B78" s="1">
        <v>4.6500000000000004</v>
      </c>
      <c r="C78" s="1">
        <v>50</v>
      </c>
      <c r="D78" s="1">
        <v>2.65</v>
      </c>
      <c r="E78" s="1">
        <v>25</v>
      </c>
      <c r="F78" s="1" t="s">
        <v>47</v>
      </c>
      <c r="G78" s="1">
        <v>300</v>
      </c>
      <c r="H78" s="6" t="b">
        <f t="shared" si="9"/>
        <v>0</v>
      </c>
      <c r="I78" s="6" t="b">
        <f t="shared" si="10"/>
        <v>0</v>
      </c>
      <c r="J78" s="7" t="b">
        <f t="shared" si="11"/>
        <v>0</v>
      </c>
    </row>
    <row r="79" spans="1:10" ht="15" customHeight="1" outlineLevel="1" x14ac:dyDescent="0.2">
      <c r="A79" s="1" t="s">
        <v>129</v>
      </c>
      <c r="B79" s="1">
        <v>5.35</v>
      </c>
      <c r="C79" s="1">
        <v>50</v>
      </c>
      <c r="D79" s="1">
        <v>3.05</v>
      </c>
      <c r="E79" s="1">
        <v>25</v>
      </c>
      <c r="F79" s="1" t="s">
        <v>47</v>
      </c>
      <c r="G79" s="1">
        <v>200</v>
      </c>
      <c r="H79" s="6" t="b">
        <f t="shared" si="9"/>
        <v>0</v>
      </c>
      <c r="I79" s="6" t="b">
        <f t="shared" si="10"/>
        <v>0</v>
      </c>
      <c r="J79" s="7" t="b">
        <f t="shared" si="11"/>
        <v>0</v>
      </c>
    </row>
    <row r="80" spans="1:10" ht="15" customHeight="1" outlineLevel="1" x14ac:dyDescent="0.2">
      <c r="A80" s="1" t="s">
        <v>144</v>
      </c>
      <c r="B80" s="1">
        <v>5.25</v>
      </c>
      <c r="C80" s="1">
        <v>20</v>
      </c>
      <c r="D80" s="1">
        <v>3</v>
      </c>
      <c r="E80" s="1">
        <v>10</v>
      </c>
      <c r="F80" s="1" t="s">
        <v>47</v>
      </c>
      <c r="G80" s="1">
        <v>13</v>
      </c>
      <c r="H80" s="6" t="b">
        <f t="shared" si="9"/>
        <v>0</v>
      </c>
      <c r="I80" s="6" t="b">
        <f t="shared" si="10"/>
        <v>0</v>
      </c>
      <c r="J80" s="7" t="b">
        <f t="shared" si="11"/>
        <v>0</v>
      </c>
    </row>
    <row r="81" spans="1:10" ht="15" customHeight="1" outlineLevel="1" x14ac:dyDescent="0.2">
      <c r="A81" s="1" t="s">
        <v>126</v>
      </c>
      <c r="B81" s="1">
        <v>3.25</v>
      </c>
      <c r="C81" s="1">
        <v>20</v>
      </c>
      <c r="D81" s="1">
        <v>1.95</v>
      </c>
      <c r="E81" s="1">
        <v>10</v>
      </c>
      <c r="F81" s="1" t="s">
        <v>48</v>
      </c>
      <c r="G81" s="1">
        <v>1400</v>
      </c>
      <c r="H81" s="6" t="b">
        <f t="shared" si="9"/>
        <v>0</v>
      </c>
      <c r="I81" s="6" t="b">
        <f t="shared" si="10"/>
        <v>0</v>
      </c>
      <c r="J81" s="7" t="b">
        <f t="shared" si="11"/>
        <v>0</v>
      </c>
    </row>
    <row r="82" spans="1:10" ht="15" customHeight="1" outlineLevel="1" x14ac:dyDescent="0.2">
      <c r="A82" s="1" t="s">
        <v>134</v>
      </c>
      <c r="B82" s="1">
        <v>5.25</v>
      </c>
      <c r="C82" s="1">
        <v>50</v>
      </c>
      <c r="D82" s="1">
        <v>3.3</v>
      </c>
      <c r="E82" s="1">
        <v>10</v>
      </c>
      <c r="F82" s="1" t="s">
        <v>48</v>
      </c>
      <c r="G82" s="1">
        <v>36</v>
      </c>
      <c r="H82" s="6" t="b">
        <f t="shared" si="9"/>
        <v>0</v>
      </c>
      <c r="I82" s="6" t="b">
        <f t="shared" si="10"/>
        <v>0</v>
      </c>
      <c r="J82" s="7" t="b">
        <f t="shared" si="11"/>
        <v>0</v>
      </c>
    </row>
    <row r="83" spans="1:10" ht="15" customHeight="1" outlineLevel="1" x14ac:dyDescent="0.2">
      <c r="A83" s="1" t="s">
        <v>116</v>
      </c>
      <c r="B83" s="1">
        <v>2.1</v>
      </c>
      <c r="C83" s="1">
        <v>50</v>
      </c>
      <c r="D83" s="1">
        <v>1.3</v>
      </c>
      <c r="E83" s="1">
        <v>25</v>
      </c>
      <c r="F83" s="1" t="s">
        <v>49</v>
      </c>
      <c r="G83" s="1">
        <v>100</v>
      </c>
      <c r="H83" s="6" t="b">
        <f t="shared" si="9"/>
        <v>0</v>
      </c>
      <c r="I83" s="6" t="b">
        <f t="shared" si="10"/>
        <v>0</v>
      </c>
      <c r="J83" s="7" t="b">
        <f t="shared" si="11"/>
        <v>0</v>
      </c>
    </row>
    <row r="84" spans="1:10" ht="15" customHeight="1" outlineLevel="1" x14ac:dyDescent="0.2">
      <c r="A84" s="1" t="s">
        <v>113</v>
      </c>
      <c r="B84" s="1">
        <v>19.45</v>
      </c>
      <c r="C84" s="1">
        <v>10</v>
      </c>
      <c r="D84" s="1">
        <v>11.55</v>
      </c>
      <c r="E84" s="1">
        <v>5</v>
      </c>
      <c r="F84" s="1" t="s">
        <v>50</v>
      </c>
      <c r="G84" s="1">
        <v>15</v>
      </c>
      <c r="H84" s="6" t="b">
        <f t="shared" si="9"/>
        <v>0</v>
      </c>
      <c r="I84" s="6" t="b">
        <f t="shared" si="10"/>
        <v>0</v>
      </c>
      <c r="J84" s="7" t="b">
        <f t="shared" si="11"/>
        <v>0</v>
      </c>
    </row>
    <row r="85" spans="1:10" ht="15" customHeight="1" outlineLevel="1" x14ac:dyDescent="0.2">
      <c r="A85" s="1" t="s">
        <v>133</v>
      </c>
      <c r="B85" s="1">
        <v>13.65</v>
      </c>
      <c r="C85" s="1">
        <v>10</v>
      </c>
      <c r="D85" s="1">
        <v>9.85</v>
      </c>
      <c r="E85" s="1">
        <v>5</v>
      </c>
      <c r="F85" s="1" t="s">
        <v>267</v>
      </c>
      <c r="G85" s="1">
        <v>365</v>
      </c>
      <c r="H85" s="6" t="b">
        <f t="shared" si="9"/>
        <v>0</v>
      </c>
      <c r="I85" s="6" t="b">
        <f t="shared" si="10"/>
        <v>0</v>
      </c>
      <c r="J85" s="7" t="b">
        <f t="shared" si="11"/>
        <v>0</v>
      </c>
    </row>
    <row r="86" spans="1:10" ht="15" customHeight="1" outlineLevel="1" x14ac:dyDescent="0.2">
      <c r="A86" s="1" t="s">
        <v>110</v>
      </c>
      <c r="B86" s="1">
        <v>2.2000000000000002</v>
      </c>
      <c r="C86" s="1">
        <v>50</v>
      </c>
      <c r="D86" s="1">
        <v>1.25</v>
      </c>
      <c r="E86" s="1">
        <v>25</v>
      </c>
      <c r="F86" s="1" t="s">
        <v>51</v>
      </c>
      <c r="G86" s="1">
        <v>203</v>
      </c>
      <c r="H86" s="6" t="b">
        <f t="shared" si="9"/>
        <v>0</v>
      </c>
      <c r="I86" s="6" t="b">
        <f t="shared" si="10"/>
        <v>0</v>
      </c>
      <c r="J86" s="7" t="b">
        <f t="shared" si="11"/>
        <v>0</v>
      </c>
    </row>
    <row r="87" spans="1:10" ht="15" customHeight="1" outlineLevel="1" x14ac:dyDescent="0.2">
      <c r="A87" s="1" t="s">
        <v>134</v>
      </c>
      <c r="B87" s="1">
        <v>2.9</v>
      </c>
      <c r="C87" s="1">
        <v>50</v>
      </c>
      <c r="D87" s="1">
        <v>1.65</v>
      </c>
      <c r="E87" s="1">
        <v>25</v>
      </c>
      <c r="F87" s="1" t="s">
        <v>51</v>
      </c>
      <c r="G87" s="1">
        <v>243</v>
      </c>
      <c r="H87" s="6" t="b">
        <f t="shared" si="9"/>
        <v>0</v>
      </c>
      <c r="I87" s="6" t="b">
        <f t="shared" si="10"/>
        <v>0</v>
      </c>
      <c r="J87" s="7" t="b">
        <f t="shared" si="11"/>
        <v>0</v>
      </c>
    </row>
    <row r="88" spans="1:10" ht="15" customHeight="1" outlineLevel="1" x14ac:dyDescent="0.2">
      <c r="A88" s="1" t="s">
        <v>144</v>
      </c>
      <c r="B88" s="1">
        <v>2.2000000000000002</v>
      </c>
      <c r="C88" s="1">
        <v>50</v>
      </c>
      <c r="D88" s="1">
        <v>1.25</v>
      </c>
      <c r="E88" s="1">
        <v>25</v>
      </c>
      <c r="F88" s="1" t="s">
        <v>52</v>
      </c>
      <c r="G88" s="1">
        <v>1581</v>
      </c>
      <c r="H88" s="6" t="b">
        <f t="shared" si="9"/>
        <v>0</v>
      </c>
      <c r="I88" s="6" t="b">
        <f t="shared" si="10"/>
        <v>0</v>
      </c>
      <c r="J88" s="7" t="b">
        <f t="shared" si="11"/>
        <v>0</v>
      </c>
    </row>
    <row r="89" spans="1:10" ht="15" customHeight="1" outlineLevel="1" x14ac:dyDescent="0.2">
      <c r="A89" s="1" t="s">
        <v>143</v>
      </c>
      <c r="B89" s="1">
        <v>2.9</v>
      </c>
      <c r="C89" s="1">
        <v>50</v>
      </c>
      <c r="D89" s="1">
        <v>1.65</v>
      </c>
      <c r="E89" s="1">
        <v>10</v>
      </c>
      <c r="F89" s="1" t="s">
        <v>52</v>
      </c>
      <c r="G89" s="1">
        <v>919</v>
      </c>
      <c r="H89" s="6" t="b">
        <f t="shared" si="9"/>
        <v>0</v>
      </c>
      <c r="I89" s="6" t="b">
        <f t="shared" si="10"/>
        <v>0</v>
      </c>
      <c r="J89" s="7" t="b">
        <f t="shared" si="11"/>
        <v>0</v>
      </c>
    </row>
    <row r="90" spans="1:10" ht="15" customHeight="1" outlineLevel="1" x14ac:dyDescent="0.2">
      <c r="A90" s="1" t="s">
        <v>243</v>
      </c>
      <c r="B90" s="1">
        <v>8.35</v>
      </c>
      <c r="C90" s="1">
        <v>20</v>
      </c>
      <c r="D90" s="1">
        <v>3.75</v>
      </c>
      <c r="E90" s="1">
        <v>10</v>
      </c>
      <c r="F90" s="1" t="s">
        <v>52</v>
      </c>
      <c r="G90" s="1">
        <v>60</v>
      </c>
      <c r="H90" s="6" t="b">
        <f t="shared" si="9"/>
        <v>0</v>
      </c>
      <c r="I90" s="6" t="b">
        <f t="shared" si="10"/>
        <v>0</v>
      </c>
      <c r="J90" s="7" t="b">
        <f t="shared" si="11"/>
        <v>0</v>
      </c>
    </row>
    <row r="91" spans="1:10" ht="15" customHeight="1" outlineLevel="1" x14ac:dyDescent="0.2">
      <c r="A91" s="1" t="s">
        <v>373</v>
      </c>
      <c r="B91" s="1">
        <v>21.3</v>
      </c>
      <c r="C91" s="1">
        <v>10</v>
      </c>
      <c r="D91" s="1">
        <v>12.15</v>
      </c>
      <c r="E91" s="1">
        <v>5</v>
      </c>
      <c r="F91" s="1" t="s">
        <v>268</v>
      </c>
      <c r="G91" s="1">
        <v>12</v>
      </c>
      <c r="H91" s="6" t="b">
        <f t="shared" si="9"/>
        <v>0</v>
      </c>
      <c r="I91" s="6" t="b">
        <f t="shared" si="10"/>
        <v>0</v>
      </c>
      <c r="J91" s="7" t="b">
        <f t="shared" si="11"/>
        <v>0</v>
      </c>
    </row>
    <row r="92" spans="1:10" ht="15" customHeight="1" outlineLevel="1" x14ac:dyDescent="0.2">
      <c r="A92" s="1" t="s">
        <v>108</v>
      </c>
      <c r="B92" s="1">
        <v>25.15</v>
      </c>
      <c r="C92" s="1">
        <v>10</v>
      </c>
      <c r="D92" s="1">
        <v>14.35</v>
      </c>
      <c r="E92" s="1">
        <v>5</v>
      </c>
      <c r="F92" s="1" t="s">
        <v>268</v>
      </c>
      <c r="G92" s="1">
        <v>86</v>
      </c>
      <c r="H92" s="6" t="b">
        <f t="shared" si="9"/>
        <v>0</v>
      </c>
      <c r="I92" s="6" t="b">
        <f t="shared" si="10"/>
        <v>0</v>
      </c>
      <c r="J92" s="7" t="b">
        <f t="shared" si="11"/>
        <v>0</v>
      </c>
    </row>
    <row r="93" spans="1:10" ht="15" customHeight="1" outlineLevel="1" x14ac:dyDescent="0.2">
      <c r="A93" s="1" t="s">
        <v>109</v>
      </c>
      <c r="B93" s="1">
        <v>29</v>
      </c>
      <c r="C93" s="1">
        <v>10</v>
      </c>
      <c r="D93" s="1">
        <v>16.55</v>
      </c>
      <c r="E93" s="1">
        <v>5</v>
      </c>
      <c r="F93" s="1" t="s">
        <v>268</v>
      </c>
      <c r="G93" s="1">
        <v>17</v>
      </c>
      <c r="H93" s="6" t="b">
        <f t="shared" si="9"/>
        <v>0</v>
      </c>
      <c r="I93" s="6" t="b">
        <f t="shared" si="10"/>
        <v>0</v>
      </c>
      <c r="J93" s="7" t="b">
        <f t="shared" si="11"/>
        <v>0</v>
      </c>
    </row>
    <row r="94" spans="1:10" ht="15" customHeight="1" outlineLevel="1" x14ac:dyDescent="0.2">
      <c r="A94" s="1" t="s">
        <v>246</v>
      </c>
      <c r="B94" s="1">
        <v>32.85</v>
      </c>
      <c r="C94" s="1">
        <v>10</v>
      </c>
      <c r="D94" s="1">
        <v>18.75</v>
      </c>
      <c r="E94" s="1">
        <v>5</v>
      </c>
      <c r="F94" s="1" t="s">
        <v>268</v>
      </c>
      <c r="G94" s="1">
        <v>227</v>
      </c>
      <c r="H94" s="6" t="b">
        <f t="shared" si="9"/>
        <v>0</v>
      </c>
      <c r="I94" s="6" t="b">
        <f t="shared" si="10"/>
        <v>0</v>
      </c>
      <c r="J94" s="7" t="b">
        <f t="shared" si="11"/>
        <v>0</v>
      </c>
    </row>
    <row r="95" spans="1:10" ht="15" customHeight="1" outlineLevel="1" x14ac:dyDescent="0.2">
      <c r="A95" s="1" t="s">
        <v>105</v>
      </c>
      <c r="B95" s="1">
        <v>1.4</v>
      </c>
      <c r="C95" s="1">
        <v>50</v>
      </c>
      <c r="D95" s="1">
        <v>0.8</v>
      </c>
      <c r="E95" s="1">
        <v>25</v>
      </c>
      <c r="F95" s="1" t="s">
        <v>140</v>
      </c>
      <c r="G95" s="1">
        <v>458</v>
      </c>
      <c r="H95" s="6" t="b">
        <f t="shared" si="9"/>
        <v>0</v>
      </c>
      <c r="I95" s="6" t="b">
        <f t="shared" si="10"/>
        <v>0</v>
      </c>
      <c r="J95" s="7" t="b">
        <f t="shared" si="11"/>
        <v>0</v>
      </c>
    </row>
    <row r="96" spans="1:10" ht="15" customHeight="1" outlineLevel="1" x14ac:dyDescent="0.2">
      <c r="A96" s="1" t="s">
        <v>107</v>
      </c>
      <c r="B96" s="1">
        <v>1.7</v>
      </c>
      <c r="C96" s="1">
        <v>50</v>
      </c>
      <c r="D96" s="1">
        <v>0.95</v>
      </c>
      <c r="E96" s="1">
        <v>25</v>
      </c>
      <c r="F96" s="1" t="s">
        <v>140</v>
      </c>
      <c r="G96" s="1">
        <v>42</v>
      </c>
      <c r="H96" s="6" t="b">
        <f t="shared" si="9"/>
        <v>0</v>
      </c>
      <c r="I96" s="6" t="b">
        <f t="shared" si="10"/>
        <v>0</v>
      </c>
      <c r="J96" s="7" t="b">
        <f t="shared" si="11"/>
        <v>0</v>
      </c>
    </row>
    <row r="97" spans="1:10" ht="15" customHeight="1" outlineLevel="1" x14ac:dyDescent="0.2">
      <c r="A97" s="1" t="s">
        <v>110</v>
      </c>
      <c r="B97" s="1">
        <v>2.2000000000000002</v>
      </c>
      <c r="C97" s="1">
        <v>50</v>
      </c>
      <c r="D97" s="1">
        <v>1.25</v>
      </c>
      <c r="E97" s="1">
        <v>25</v>
      </c>
      <c r="F97" s="1" t="s">
        <v>140</v>
      </c>
      <c r="G97" s="1">
        <v>38</v>
      </c>
      <c r="H97" s="6" t="b">
        <f t="shared" si="9"/>
        <v>0</v>
      </c>
      <c r="I97" s="6" t="b">
        <f t="shared" si="10"/>
        <v>0</v>
      </c>
      <c r="J97" s="7" t="b">
        <f t="shared" si="11"/>
        <v>0</v>
      </c>
    </row>
    <row r="98" spans="1:10" ht="15" customHeight="1" outlineLevel="1" x14ac:dyDescent="0.2">
      <c r="A98" s="1" t="s">
        <v>134</v>
      </c>
      <c r="B98" s="1">
        <v>2.9</v>
      </c>
      <c r="C98" s="1">
        <v>50</v>
      </c>
      <c r="D98" s="1">
        <v>1.65</v>
      </c>
      <c r="E98" s="1">
        <v>10</v>
      </c>
      <c r="F98" s="1" t="s">
        <v>140</v>
      </c>
      <c r="G98" s="1">
        <v>454</v>
      </c>
      <c r="H98" s="6" t="b">
        <f t="shared" si="9"/>
        <v>0</v>
      </c>
      <c r="I98" s="6" t="b">
        <f t="shared" si="10"/>
        <v>0</v>
      </c>
      <c r="J98" s="7" t="b">
        <f t="shared" si="11"/>
        <v>0</v>
      </c>
    </row>
    <row r="99" spans="1:10" ht="15" customHeight="1" outlineLevel="1" x14ac:dyDescent="0.2">
      <c r="A99" s="1" t="s">
        <v>111</v>
      </c>
      <c r="B99" s="1">
        <v>3.45</v>
      </c>
      <c r="C99" s="1">
        <v>50</v>
      </c>
      <c r="D99" s="1">
        <v>1.95</v>
      </c>
      <c r="E99" s="1">
        <v>10</v>
      </c>
      <c r="F99" s="1" t="s">
        <v>140</v>
      </c>
      <c r="G99" s="1">
        <v>86</v>
      </c>
      <c r="H99" s="6" t="b">
        <f t="shared" si="9"/>
        <v>0</v>
      </c>
      <c r="I99" s="6" t="b">
        <f t="shared" si="10"/>
        <v>0</v>
      </c>
      <c r="J99" s="7" t="b">
        <f t="shared" si="11"/>
        <v>0</v>
      </c>
    </row>
    <row r="100" spans="1:10" ht="15" customHeight="1" outlineLevel="1" x14ac:dyDescent="0.2">
      <c r="A100" s="1" t="s">
        <v>107</v>
      </c>
      <c r="B100" s="1">
        <v>24.9</v>
      </c>
      <c r="C100" s="1">
        <v>10</v>
      </c>
      <c r="D100" s="1">
        <v>14.65</v>
      </c>
      <c r="E100" s="1">
        <v>5</v>
      </c>
      <c r="F100" s="1" t="s">
        <v>269</v>
      </c>
      <c r="G100" s="1">
        <v>46</v>
      </c>
      <c r="H100" s="6" t="b">
        <f t="shared" si="9"/>
        <v>0</v>
      </c>
      <c r="I100" s="6" t="b">
        <f t="shared" si="10"/>
        <v>0</v>
      </c>
      <c r="J100" s="7" t="b">
        <f t="shared" si="11"/>
        <v>0</v>
      </c>
    </row>
    <row r="101" spans="1:10" ht="15" customHeight="1" outlineLevel="1" x14ac:dyDescent="0.2">
      <c r="A101" s="1" t="s">
        <v>110</v>
      </c>
      <c r="B101" s="1">
        <v>28.6</v>
      </c>
      <c r="C101" s="1">
        <v>10</v>
      </c>
      <c r="D101" s="1">
        <v>16.75</v>
      </c>
      <c r="E101" s="1">
        <v>5</v>
      </c>
      <c r="F101" s="1" t="s">
        <v>269</v>
      </c>
      <c r="G101" s="1">
        <v>44</v>
      </c>
      <c r="H101" s="6" t="b">
        <f t="shared" si="9"/>
        <v>0</v>
      </c>
      <c r="I101" s="6" t="b">
        <f t="shared" si="10"/>
        <v>0</v>
      </c>
      <c r="J101" s="7" t="b">
        <f t="shared" si="11"/>
        <v>0</v>
      </c>
    </row>
    <row r="102" spans="1:10" ht="15" customHeight="1" outlineLevel="1" x14ac:dyDescent="0.2">
      <c r="A102" s="1" t="s">
        <v>108</v>
      </c>
      <c r="B102" s="1">
        <v>32.25</v>
      </c>
      <c r="C102" s="1">
        <v>10</v>
      </c>
      <c r="D102" s="1">
        <v>18.850000000000001</v>
      </c>
      <c r="E102" s="1">
        <v>5</v>
      </c>
      <c r="F102" s="1" t="s">
        <v>269</v>
      </c>
      <c r="G102" s="1">
        <v>30</v>
      </c>
      <c r="H102" s="6" t="b">
        <f t="shared" si="9"/>
        <v>0</v>
      </c>
      <c r="I102" s="6" t="b">
        <f t="shared" si="10"/>
        <v>0</v>
      </c>
      <c r="J102" s="7" t="b">
        <f t="shared" si="11"/>
        <v>0</v>
      </c>
    </row>
    <row r="103" spans="1:10" ht="15" customHeight="1" outlineLevel="1" x14ac:dyDescent="0.2">
      <c r="A103" s="1" t="s">
        <v>110</v>
      </c>
      <c r="B103" s="1">
        <v>3</v>
      </c>
      <c r="C103" s="1">
        <v>50</v>
      </c>
      <c r="D103" s="1">
        <v>1.7</v>
      </c>
      <c r="E103" s="1">
        <v>25</v>
      </c>
      <c r="F103" s="1" t="s">
        <v>270</v>
      </c>
      <c r="G103" s="1">
        <v>205</v>
      </c>
      <c r="H103" s="6" t="b">
        <f t="shared" si="9"/>
        <v>0</v>
      </c>
      <c r="I103" s="6" t="b">
        <f t="shared" si="10"/>
        <v>0</v>
      </c>
      <c r="J103" s="7" t="b">
        <f t="shared" si="11"/>
        <v>0</v>
      </c>
    </row>
    <row r="104" spans="1:10" ht="15" customHeight="1" outlineLevel="1" x14ac:dyDescent="0.2">
      <c r="A104" s="1" t="s">
        <v>134</v>
      </c>
      <c r="B104" s="1">
        <v>3.5</v>
      </c>
      <c r="C104" s="1">
        <v>20</v>
      </c>
      <c r="D104" s="1">
        <v>2</v>
      </c>
      <c r="E104" s="1">
        <v>10</v>
      </c>
      <c r="F104" s="1" t="s">
        <v>270</v>
      </c>
      <c r="G104" s="1">
        <v>350</v>
      </c>
      <c r="H104" s="6" t="b">
        <f t="shared" si="9"/>
        <v>0</v>
      </c>
      <c r="I104" s="6" t="b">
        <f t="shared" si="10"/>
        <v>0</v>
      </c>
      <c r="J104" s="7" t="b">
        <f t="shared" si="11"/>
        <v>0</v>
      </c>
    </row>
    <row r="105" spans="1:10" ht="15" customHeight="1" outlineLevel="1" x14ac:dyDescent="0.2">
      <c r="A105" s="1" t="s">
        <v>111</v>
      </c>
      <c r="B105" s="1">
        <v>7.2</v>
      </c>
      <c r="C105" s="1">
        <v>20</v>
      </c>
      <c r="D105" s="1">
        <v>4.75</v>
      </c>
      <c r="E105" s="1">
        <v>10</v>
      </c>
      <c r="F105" s="1" t="s">
        <v>270</v>
      </c>
      <c r="G105" s="1">
        <v>30</v>
      </c>
      <c r="H105" s="6" t="b">
        <f t="shared" si="9"/>
        <v>0</v>
      </c>
      <c r="I105" s="6" t="b">
        <f t="shared" si="10"/>
        <v>0</v>
      </c>
      <c r="J105" s="7" t="b">
        <f t="shared" si="11"/>
        <v>0</v>
      </c>
    </row>
    <row r="106" spans="1:10" ht="15" customHeight="1" outlineLevel="1" x14ac:dyDescent="0.2">
      <c r="A106" s="1" t="s">
        <v>112</v>
      </c>
      <c r="B106" s="1">
        <v>8.4</v>
      </c>
      <c r="C106" s="1">
        <v>20</v>
      </c>
      <c r="D106" s="1">
        <v>5.5</v>
      </c>
      <c r="E106" s="1">
        <v>10</v>
      </c>
      <c r="F106" s="1" t="s">
        <v>270</v>
      </c>
      <c r="G106" s="1">
        <v>190</v>
      </c>
      <c r="H106" s="6" t="b">
        <f t="shared" si="9"/>
        <v>0</v>
      </c>
      <c r="I106" s="6" t="b">
        <f t="shared" si="10"/>
        <v>0</v>
      </c>
      <c r="J106" s="7" t="b">
        <f t="shared" si="11"/>
        <v>0</v>
      </c>
    </row>
    <row r="107" spans="1:10" ht="15" customHeight="1" outlineLevel="1" x14ac:dyDescent="0.2">
      <c r="A107" s="1" t="s">
        <v>113</v>
      </c>
      <c r="B107" s="1">
        <v>12.5</v>
      </c>
      <c r="C107" s="1">
        <v>20</v>
      </c>
      <c r="D107" s="1">
        <v>7.6</v>
      </c>
      <c r="E107" s="1">
        <v>10</v>
      </c>
      <c r="F107" s="1" t="s">
        <v>270</v>
      </c>
      <c r="G107" s="1">
        <v>110</v>
      </c>
      <c r="H107" s="6" t="b">
        <f t="shared" si="9"/>
        <v>0</v>
      </c>
      <c r="I107" s="6" t="b">
        <f t="shared" si="10"/>
        <v>0</v>
      </c>
      <c r="J107" s="7" t="b">
        <f t="shared" si="11"/>
        <v>0</v>
      </c>
    </row>
    <row r="108" spans="1:10" ht="15" customHeight="1" outlineLevel="1" x14ac:dyDescent="0.2">
      <c r="A108" s="1" t="s">
        <v>107</v>
      </c>
      <c r="B108" s="1">
        <v>2.8</v>
      </c>
      <c r="C108" s="1">
        <v>50</v>
      </c>
      <c r="D108" s="1">
        <v>1.6</v>
      </c>
      <c r="E108" s="1">
        <v>25</v>
      </c>
      <c r="F108" s="1" t="s">
        <v>53</v>
      </c>
      <c r="G108" s="1">
        <v>143</v>
      </c>
      <c r="H108" s="6" t="b">
        <f t="shared" si="9"/>
        <v>0</v>
      </c>
      <c r="I108" s="6" t="b">
        <f t="shared" si="10"/>
        <v>0</v>
      </c>
      <c r="J108" s="7" t="b">
        <f t="shared" si="11"/>
        <v>0</v>
      </c>
    </row>
    <row r="109" spans="1:10" ht="15" customHeight="1" outlineLevel="1" x14ac:dyDescent="0.2">
      <c r="A109" s="1" t="s">
        <v>110</v>
      </c>
      <c r="B109" s="1">
        <v>3.7</v>
      </c>
      <c r="C109" s="1">
        <v>50</v>
      </c>
      <c r="D109" s="1">
        <v>2.1</v>
      </c>
      <c r="E109" s="1">
        <v>25</v>
      </c>
      <c r="F109" s="1" t="s">
        <v>53</v>
      </c>
      <c r="G109" s="1">
        <v>1100</v>
      </c>
      <c r="H109" s="6" t="b">
        <f t="shared" si="9"/>
        <v>0</v>
      </c>
      <c r="I109" s="6" t="b">
        <f t="shared" si="10"/>
        <v>0</v>
      </c>
      <c r="J109" s="7" t="b">
        <f t="shared" si="11"/>
        <v>0</v>
      </c>
    </row>
    <row r="110" spans="1:10" ht="15" customHeight="1" outlineLevel="1" x14ac:dyDescent="0.2">
      <c r="A110" s="1" t="s">
        <v>108</v>
      </c>
      <c r="B110" s="1">
        <v>4.7</v>
      </c>
      <c r="C110" s="1">
        <v>50</v>
      </c>
      <c r="D110" s="1">
        <v>2.65</v>
      </c>
      <c r="E110" s="1">
        <v>10</v>
      </c>
      <c r="F110" s="1" t="s">
        <v>53</v>
      </c>
      <c r="G110" s="1">
        <v>497</v>
      </c>
      <c r="H110" s="6" t="b">
        <f t="shared" si="9"/>
        <v>0</v>
      </c>
      <c r="I110" s="6" t="b">
        <f t="shared" si="10"/>
        <v>0</v>
      </c>
      <c r="J110" s="7" t="b">
        <f t="shared" si="11"/>
        <v>0</v>
      </c>
    </row>
    <row r="111" spans="1:10" ht="15" customHeight="1" outlineLevel="1" x14ac:dyDescent="0.2">
      <c r="A111" s="1" t="s">
        <v>105</v>
      </c>
      <c r="B111" s="1">
        <v>1.4</v>
      </c>
      <c r="C111" s="1">
        <v>50</v>
      </c>
      <c r="D111" s="1">
        <v>0.8</v>
      </c>
      <c r="E111" s="1">
        <v>25</v>
      </c>
      <c r="F111" s="1" t="s">
        <v>54</v>
      </c>
      <c r="G111" s="1">
        <v>450</v>
      </c>
      <c r="H111" s="6" t="b">
        <f t="shared" si="9"/>
        <v>0</v>
      </c>
      <c r="I111" s="6" t="b">
        <f t="shared" si="10"/>
        <v>0</v>
      </c>
      <c r="J111" s="7" t="b">
        <f t="shared" si="11"/>
        <v>0</v>
      </c>
    </row>
    <row r="112" spans="1:10" ht="15" customHeight="1" outlineLevel="1" x14ac:dyDescent="0.2">
      <c r="A112" s="1" t="s">
        <v>107</v>
      </c>
      <c r="B112" s="1">
        <v>1.7</v>
      </c>
      <c r="C112" s="1">
        <v>50</v>
      </c>
      <c r="D112" s="1">
        <v>0.95</v>
      </c>
      <c r="E112" s="1">
        <v>25</v>
      </c>
      <c r="F112" s="1" t="s">
        <v>54</v>
      </c>
      <c r="G112" s="1">
        <v>525</v>
      </c>
      <c r="H112" s="6" t="b">
        <f t="shared" si="9"/>
        <v>0</v>
      </c>
      <c r="I112" s="6" t="b">
        <f t="shared" si="10"/>
        <v>0</v>
      </c>
      <c r="J112" s="7" t="b">
        <f t="shared" si="11"/>
        <v>0</v>
      </c>
    </row>
    <row r="113" spans="1:10" ht="15" customHeight="1" outlineLevel="1" x14ac:dyDescent="0.2">
      <c r="A113" s="1" t="s">
        <v>110</v>
      </c>
      <c r="B113" s="1">
        <v>2.2000000000000002</v>
      </c>
      <c r="C113" s="1">
        <v>50</v>
      </c>
      <c r="D113" s="1">
        <v>1.25</v>
      </c>
      <c r="E113" s="1">
        <v>25</v>
      </c>
      <c r="F113" s="1" t="s">
        <v>54</v>
      </c>
      <c r="G113" s="1">
        <v>597</v>
      </c>
      <c r="H113" s="6" t="b">
        <f t="shared" si="9"/>
        <v>0</v>
      </c>
      <c r="I113" s="6" t="b">
        <f t="shared" si="10"/>
        <v>0</v>
      </c>
      <c r="J113" s="7" t="b">
        <f t="shared" si="11"/>
        <v>0</v>
      </c>
    </row>
    <row r="114" spans="1:10" ht="15" customHeight="1" outlineLevel="1" x14ac:dyDescent="0.2">
      <c r="A114" s="1" t="s">
        <v>108</v>
      </c>
      <c r="B114" s="1">
        <v>2.65</v>
      </c>
      <c r="C114" s="1">
        <v>50</v>
      </c>
      <c r="D114" s="1">
        <v>1.5</v>
      </c>
      <c r="E114" s="1">
        <v>10</v>
      </c>
      <c r="F114" s="1" t="s">
        <v>54</v>
      </c>
      <c r="G114" s="1">
        <v>765</v>
      </c>
      <c r="H114" s="6" t="b">
        <f t="shared" si="9"/>
        <v>0</v>
      </c>
      <c r="I114" s="6" t="b">
        <f t="shared" si="10"/>
        <v>0</v>
      </c>
      <c r="J114" s="7" t="b">
        <f t="shared" si="11"/>
        <v>0</v>
      </c>
    </row>
    <row r="115" spans="1:10" ht="15" customHeight="1" outlineLevel="1" x14ac:dyDescent="0.2">
      <c r="A115" s="1" t="s">
        <v>105</v>
      </c>
      <c r="B115" s="1">
        <v>2.2999999999999998</v>
      </c>
      <c r="C115" s="1">
        <v>50</v>
      </c>
      <c r="D115" s="1">
        <v>1.3</v>
      </c>
      <c r="E115" s="1">
        <v>25</v>
      </c>
      <c r="F115" s="1" t="s">
        <v>55</v>
      </c>
      <c r="G115" s="1">
        <v>25</v>
      </c>
      <c r="H115" s="6" t="b">
        <f t="shared" si="9"/>
        <v>0</v>
      </c>
      <c r="I115" s="6" t="b">
        <f t="shared" si="10"/>
        <v>0</v>
      </c>
      <c r="J115" s="7" t="b">
        <f t="shared" si="11"/>
        <v>0</v>
      </c>
    </row>
    <row r="116" spans="1:10" ht="15" customHeight="1" outlineLevel="1" x14ac:dyDescent="0.2">
      <c r="A116" s="1" t="s">
        <v>107</v>
      </c>
      <c r="B116" s="1">
        <v>2.8</v>
      </c>
      <c r="C116" s="1">
        <v>50</v>
      </c>
      <c r="D116" s="1">
        <v>1.6</v>
      </c>
      <c r="E116" s="1">
        <v>25</v>
      </c>
      <c r="F116" s="1" t="s">
        <v>55</v>
      </c>
      <c r="G116" s="1">
        <v>225</v>
      </c>
      <c r="H116" s="6" t="b">
        <f t="shared" si="9"/>
        <v>0</v>
      </c>
      <c r="I116" s="6" t="b">
        <f t="shared" si="10"/>
        <v>0</v>
      </c>
      <c r="J116" s="7" t="b">
        <f t="shared" si="11"/>
        <v>0</v>
      </c>
    </row>
    <row r="117" spans="1:10" ht="15" customHeight="1" outlineLevel="1" x14ac:dyDescent="0.2">
      <c r="A117" s="1" t="s">
        <v>110</v>
      </c>
      <c r="B117" s="1">
        <v>3.7</v>
      </c>
      <c r="C117" s="1">
        <v>50</v>
      </c>
      <c r="D117" s="1">
        <v>2.1</v>
      </c>
      <c r="E117" s="1">
        <v>25</v>
      </c>
      <c r="F117" s="1" t="s">
        <v>55</v>
      </c>
      <c r="G117" s="1">
        <v>450</v>
      </c>
      <c r="H117" s="6" t="b">
        <f t="shared" si="9"/>
        <v>0</v>
      </c>
      <c r="I117" s="6" t="b">
        <f t="shared" si="10"/>
        <v>0</v>
      </c>
      <c r="J117" s="7" t="b">
        <f t="shared" si="11"/>
        <v>0</v>
      </c>
    </row>
    <row r="118" spans="1:10" ht="15" customHeight="1" outlineLevel="1" x14ac:dyDescent="0.2">
      <c r="A118" s="1" t="s">
        <v>130</v>
      </c>
      <c r="B118" s="1">
        <v>5.2</v>
      </c>
      <c r="C118" s="1">
        <v>20</v>
      </c>
      <c r="D118" s="1">
        <v>3.75</v>
      </c>
      <c r="E118" s="1">
        <v>10</v>
      </c>
      <c r="F118" s="1" t="s">
        <v>272</v>
      </c>
      <c r="G118" s="1">
        <v>300</v>
      </c>
      <c r="H118" s="6" t="b">
        <f t="shared" si="9"/>
        <v>0</v>
      </c>
      <c r="I118" s="6" t="b">
        <f t="shared" si="10"/>
        <v>0</v>
      </c>
      <c r="J118" s="7" t="b">
        <f t="shared" si="11"/>
        <v>0</v>
      </c>
    </row>
    <row r="119" spans="1:10" ht="15" customHeight="1" outlineLevel="1" x14ac:dyDescent="0.2">
      <c r="A119" s="1" t="s">
        <v>124</v>
      </c>
      <c r="B119" s="1">
        <v>7.55</v>
      </c>
      <c r="C119" s="1">
        <v>20</v>
      </c>
      <c r="D119" s="1">
        <v>4.3</v>
      </c>
      <c r="E119" s="1">
        <v>10</v>
      </c>
      <c r="F119" s="1" t="s">
        <v>272</v>
      </c>
      <c r="G119" s="1">
        <v>390</v>
      </c>
      <c r="H119" s="6" t="b">
        <f t="shared" si="9"/>
        <v>0</v>
      </c>
      <c r="I119" s="6" t="b">
        <f t="shared" si="10"/>
        <v>0</v>
      </c>
      <c r="J119" s="7" t="b">
        <f t="shared" si="11"/>
        <v>0</v>
      </c>
    </row>
    <row r="120" spans="1:10" ht="15" customHeight="1" outlineLevel="1" x14ac:dyDescent="0.2">
      <c r="A120" s="1" t="s">
        <v>125</v>
      </c>
      <c r="B120" s="1">
        <v>6.9</v>
      </c>
      <c r="C120" s="1">
        <v>20</v>
      </c>
      <c r="D120" s="1">
        <v>4.8499999999999996</v>
      </c>
      <c r="E120" s="1">
        <v>10</v>
      </c>
      <c r="F120" s="1" t="s">
        <v>272</v>
      </c>
      <c r="G120" s="1">
        <v>17</v>
      </c>
      <c r="H120" s="6" t="b">
        <f t="shared" si="9"/>
        <v>0</v>
      </c>
      <c r="I120" s="6" t="b">
        <f t="shared" si="10"/>
        <v>0</v>
      </c>
      <c r="J120" s="7" t="b">
        <f t="shared" si="11"/>
        <v>0</v>
      </c>
    </row>
    <row r="121" spans="1:10" ht="15" customHeight="1" outlineLevel="1" x14ac:dyDescent="0.2">
      <c r="A121" s="1" t="s">
        <v>107</v>
      </c>
      <c r="B121" s="1">
        <v>2.4</v>
      </c>
      <c r="C121" s="1">
        <v>50</v>
      </c>
      <c r="D121" s="1">
        <v>1.35</v>
      </c>
      <c r="E121" s="1">
        <v>25</v>
      </c>
      <c r="F121" s="1" t="s">
        <v>273</v>
      </c>
      <c r="G121" s="1">
        <v>125</v>
      </c>
      <c r="H121" s="6" t="b">
        <f t="shared" si="9"/>
        <v>0</v>
      </c>
      <c r="I121" s="6" t="b">
        <f t="shared" si="10"/>
        <v>0</v>
      </c>
      <c r="J121" s="7" t="b">
        <f t="shared" si="11"/>
        <v>0</v>
      </c>
    </row>
    <row r="122" spans="1:10" ht="15" customHeight="1" outlineLevel="1" x14ac:dyDescent="0.2">
      <c r="A122" s="1" t="s">
        <v>110</v>
      </c>
      <c r="B122" s="1">
        <v>3.1</v>
      </c>
      <c r="C122" s="1">
        <v>50</v>
      </c>
      <c r="D122" s="1">
        <v>1.75</v>
      </c>
      <c r="E122" s="1">
        <v>25</v>
      </c>
      <c r="F122" s="1" t="s">
        <v>273</v>
      </c>
      <c r="G122" s="1">
        <v>50</v>
      </c>
      <c r="H122" s="6" t="b">
        <f t="shared" si="9"/>
        <v>0</v>
      </c>
      <c r="I122" s="6" t="b">
        <f t="shared" si="10"/>
        <v>0</v>
      </c>
      <c r="J122" s="7" t="b">
        <f t="shared" si="11"/>
        <v>0</v>
      </c>
    </row>
    <row r="123" spans="1:10" ht="15" customHeight="1" outlineLevel="1" x14ac:dyDescent="0.2">
      <c r="A123" s="1" t="s">
        <v>106</v>
      </c>
      <c r="B123" s="1">
        <v>7</v>
      </c>
      <c r="C123" s="1">
        <v>50</v>
      </c>
      <c r="D123" s="1">
        <v>4</v>
      </c>
      <c r="E123" s="1">
        <v>25</v>
      </c>
      <c r="F123" s="1" t="s">
        <v>274</v>
      </c>
      <c r="G123" s="1">
        <v>188</v>
      </c>
      <c r="H123" s="6" t="b">
        <f t="shared" si="9"/>
        <v>0</v>
      </c>
      <c r="I123" s="6" t="b">
        <f t="shared" si="10"/>
        <v>0</v>
      </c>
      <c r="J123" s="7" t="b">
        <f t="shared" si="11"/>
        <v>0</v>
      </c>
    </row>
    <row r="124" spans="1:10" ht="15" customHeight="1" outlineLevel="1" x14ac:dyDescent="0.2">
      <c r="A124" s="1" t="s">
        <v>130</v>
      </c>
      <c r="B124" s="1">
        <v>21</v>
      </c>
      <c r="C124" s="1">
        <v>10</v>
      </c>
      <c r="D124" s="1">
        <v>12</v>
      </c>
      <c r="E124" s="1">
        <v>5</v>
      </c>
      <c r="F124" s="1" t="s">
        <v>215</v>
      </c>
      <c r="G124" s="1">
        <v>40</v>
      </c>
      <c r="H124" s="6" t="b">
        <f t="shared" si="9"/>
        <v>0</v>
      </c>
      <c r="I124" s="6" t="b">
        <f t="shared" si="10"/>
        <v>0</v>
      </c>
      <c r="J124" s="7" t="b">
        <f t="shared" si="11"/>
        <v>0</v>
      </c>
    </row>
    <row r="125" spans="1:10" ht="15" customHeight="1" outlineLevel="1" x14ac:dyDescent="0.2">
      <c r="A125" s="1" t="s">
        <v>124</v>
      </c>
      <c r="B125" s="1">
        <v>23.05</v>
      </c>
      <c r="C125" s="1">
        <v>10</v>
      </c>
      <c r="D125" s="1">
        <v>13.15</v>
      </c>
      <c r="E125" s="1">
        <v>5</v>
      </c>
      <c r="F125" s="1" t="s">
        <v>215</v>
      </c>
      <c r="G125" s="1">
        <v>23</v>
      </c>
      <c r="H125" s="6" t="b">
        <f t="shared" si="9"/>
        <v>0</v>
      </c>
      <c r="I125" s="6" t="b">
        <f t="shared" si="10"/>
        <v>0</v>
      </c>
      <c r="J125" s="7" t="b">
        <f t="shared" si="11"/>
        <v>0</v>
      </c>
    </row>
    <row r="126" spans="1:10" ht="15" customHeight="1" outlineLevel="1" x14ac:dyDescent="0.2">
      <c r="A126" s="1" t="s">
        <v>144</v>
      </c>
      <c r="B126" s="1">
        <v>2.2000000000000002</v>
      </c>
      <c r="C126" s="1">
        <v>50</v>
      </c>
      <c r="D126" s="1">
        <v>1.25</v>
      </c>
      <c r="E126" s="1">
        <v>25</v>
      </c>
      <c r="F126" s="1" t="s">
        <v>56</v>
      </c>
      <c r="G126" s="1">
        <v>950</v>
      </c>
      <c r="H126" s="6" t="b">
        <f t="shared" si="9"/>
        <v>0</v>
      </c>
      <c r="I126" s="6" t="b">
        <f t="shared" si="10"/>
        <v>0</v>
      </c>
      <c r="J126" s="7" t="b">
        <f t="shared" si="11"/>
        <v>0</v>
      </c>
    </row>
    <row r="127" spans="1:10" ht="15" customHeight="1" outlineLevel="1" x14ac:dyDescent="0.2">
      <c r="A127" s="1" t="s">
        <v>143</v>
      </c>
      <c r="B127" s="1">
        <v>2.75</v>
      </c>
      <c r="C127" s="1">
        <v>20</v>
      </c>
      <c r="D127" s="1">
        <v>1.55</v>
      </c>
      <c r="E127" s="1">
        <v>10</v>
      </c>
      <c r="F127" s="1" t="s">
        <v>56</v>
      </c>
      <c r="G127" s="1">
        <v>160</v>
      </c>
      <c r="H127" s="6" t="b">
        <f t="shared" si="9"/>
        <v>0</v>
      </c>
      <c r="I127" s="6" t="b">
        <f t="shared" si="10"/>
        <v>0</v>
      </c>
      <c r="J127" s="7" t="b">
        <f t="shared" si="11"/>
        <v>0</v>
      </c>
    </row>
    <row r="128" spans="1:10" ht="15" customHeight="1" outlineLevel="1" x14ac:dyDescent="0.2">
      <c r="A128" s="1" t="s">
        <v>275</v>
      </c>
      <c r="B128" s="1">
        <v>7</v>
      </c>
      <c r="C128" s="1">
        <v>10</v>
      </c>
      <c r="D128" s="1">
        <v>4</v>
      </c>
      <c r="E128" s="1">
        <v>5</v>
      </c>
      <c r="F128" s="1" t="s">
        <v>56</v>
      </c>
      <c r="G128" s="1">
        <v>115</v>
      </c>
      <c r="H128" s="6" t="b">
        <f t="shared" si="9"/>
        <v>0</v>
      </c>
      <c r="I128" s="6" t="b">
        <f t="shared" si="10"/>
        <v>0</v>
      </c>
      <c r="J128" s="7" t="b">
        <f t="shared" si="11"/>
        <v>0</v>
      </c>
    </row>
    <row r="129" spans="1:10" ht="15" customHeight="1" outlineLevel="1" x14ac:dyDescent="0.2">
      <c r="A129" s="1" t="s">
        <v>107</v>
      </c>
      <c r="B129" s="1">
        <v>22.25</v>
      </c>
      <c r="C129" s="1">
        <v>10</v>
      </c>
      <c r="D129" s="1">
        <v>13.55</v>
      </c>
      <c r="E129" s="1">
        <v>5</v>
      </c>
      <c r="F129" s="1" t="s">
        <v>276</v>
      </c>
      <c r="G129" s="1">
        <v>31</v>
      </c>
      <c r="H129" s="6" t="b">
        <f t="shared" si="9"/>
        <v>0</v>
      </c>
      <c r="I129" s="6" t="b">
        <f t="shared" si="10"/>
        <v>0</v>
      </c>
      <c r="J129" s="7" t="b">
        <f t="shared" si="11"/>
        <v>0</v>
      </c>
    </row>
    <row r="130" spans="1:10" ht="15" customHeight="1" outlineLevel="1" x14ac:dyDescent="0.2">
      <c r="A130" s="1" t="s">
        <v>105</v>
      </c>
      <c r="B130" s="1">
        <v>2.1</v>
      </c>
      <c r="C130" s="1">
        <v>50</v>
      </c>
      <c r="D130" s="1">
        <v>1.2</v>
      </c>
      <c r="E130" s="1">
        <v>25</v>
      </c>
      <c r="F130" s="1" t="s">
        <v>277</v>
      </c>
      <c r="G130" s="1">
        <v>450</v>
      </c>
      <c r="H130" s="6" t="b">
        <f t="shared" si="9"/>
        <v>0</v>
      </c>
      <c r="I130" s="6" t="b">
        <f t="shared" si="10"/>
        <v>0</v>
      </c>
      <c r="J130" s="7" t="b">
        <f t="shared" si="11"/>
        <v>0</v>
      </c>
    </row>
    <row r="131" spans="1:10" ht="15" customHeight="1" outlineLevel="1" x14ac:dyDescent="0.2">
      <c r="A131" s="1" t="s">
        <v>107</v>
      </c>
      <c r="B131" s="1">
        <v>3.35</v>
      </c>
      <c r="C131" s="1">
        <v>50</v>
      </c>
      <c r="D131" s="1">
        <v>1.9</v>
      </c>
      <c r="E131" s="1">
        <v>25</v>
      </c>
      <c r="F131" s="1" t="s">
        <v>277</v>
      </c>
      <c r="G131" s="1">
        <v>1050</v>
      </c>
      <c r="H131" s="6" t="b">
        <f t="shared" si="9"/>
        <v>0</v>
      </c>
      <c r="I131" s="6" t="b">
        <f t="shared" si="10"/>
        <v>0</v>
      </c>
      <c r="J131" s="7" t="b">
        <f t="shared" si="11"/>
        <v>0</v>
      </c>
    </row>
    <row r="132" spans="1:10" ht="15" customHeight="1" outlineLevel="1" x14ac:dyDescent="0.2">
      <c r="A132" s="1" t="s">
        <v>110</v>
      </c>
      <c r="B132" s="1">
        <v>3.8</v>
      </c>
      <c r="C132" s="1">
        <v>50</v>
      </c>
      <c r="D132" s="1">
        <v>2.15</v>
      </c>
      <c r="E132" s="1">
        <v>25</v>
      </c>
      <c r="F132" s="1" t="s">
        <v>277</v>
      </c>
      <c r="G132" s="1">
        <v>100</v>
      </c>
      <c r="H132" s="6" t="b">
        <f t="shared" ref="H132:H195" si="12">AND(A131=A130,B131=B130,C131=C130,D131=D130,E131=E130,F131=F130)</f>
        <v>0</v>
      </c>
      <c r="I132" s="6" t="b">
        <f t="shared" ref="I132:I195" si="13">OR(ISBLANK(A131),ISBLANK(B131),ISBLANK(C131),ISBLANK(D131),ISBLANK(E131),ISBLANK(F131))</f>
        <v>0</v>
      </c>
      <c r="J132" s="7" t="b">
        <f t="shared" ref="J132:J195" si="14">C131=0</f>
        <v>0</v>
      </c>
    </row>
    <row r="133" spans="1:10" ht="15" customHeight="1" outlineLevel="1" x14ac:dyDescent="0.2">
      <c r="A133" s="1" t="s">
        <v>130</v>
      </c>
      <c r="B133" s="1">
        <v>5.25</v>
      </c>
      <c r="C133" s="1">
        <v>50</v>
      </c>
      <c r="D133" s="1">
        <v>3</v>
      </c>
      <c r="E133" s="1">
        <v>10</v>
      </c>
      <c r="F133" s="1" t="s">
        <v>57</v>
      </c>
      <c r="G133" s="1">
        <v>1700</v>
      </c>
      <c r="H133" s="6" t="b">
        <f t="shared" si="12"/>
        <v>0</v>
      </c>
      <c r="I133" s="6" t="b">
        <f t="shared" si="13"/>
        <v>0</v>
      </c>
      <c r="J133" s="7" t="b">
        <f t="shared" si="14"/>
        <v>0</v>
      </c>
    </row>
    <row r="134" spans="1:10" ht="15" customHeight="1" outlineLevel="1" x14ac:dyDescent="0.2">
      <c r="A134" s="1" t="s">
        <v>125</v>
      </c>
      <c r="B134" s="1">
        <v>8.25</v>
      </c>
      <c r="C134" s="1">
        <v>20</v>
      </c>
      <c r="D134" s="1">
        <v>4.7</v>
      </c>
      <c r="E134" s="1">
        <v>10</v>
      </c>
      <c r="F134" s="1" t="s">
        <v>57</v>
      </c>
      <c r="G134" s="1">
        <v>55</v>
      </c>
      <c r="H134" s="6" t="b">
        <f t="shared" si="12"/>
        <v>0</v>
      </c>
      <c r="I134" s="6" t="b">
        <f t="shared" si="13"/>
        <v>0</v>
      </c>
      <c r="J134" s="7" t="b">
        <f t="shared" si="14"/>
        <v>0</v>
      </c>
    </row>
    <row r="135" spans="1:10" ht="15" customHeight="1" outlineLevel="1" x14ac:dyDescent="0.2">
      <c r="A135" s="1" t="s">
        <v>110</v>
      </c>
      <c r="B135" s="1">
        <v>7.2</v>
      </c>
      <c r="C135" s="1">
        <v>20</v>
      </c>
      <c r="D135" s="1">
        <v>4.0999999999999996</v>
      </c>
      <c r="E135" s="1">
        <v>10</v>
      </c>
      <c r="F135" s="1" t="s">
        <v>57</v>
      </c>
      <c r="G135" s="1">
        <v>17</v>
      </c>
      <c r="H135" s="6" t="b">
        <f t="shared" si="12"/>
        <v>0</v>
      </c>
      <c r="I135" s="6" t="b">
        <f t="shared" si="13"/>
        <v>0</v>
      </c>
      <c r="J135" s="7" t="b">
        <f t="shared" si="14"/>
        <v>0</v>
      </c>
    </row>
    <row r="136" spans="1:10" ht="15" customHeight="1" outlineLevel="1" x14ac:dyDescent="0.2">
      <c r="A136" s="1" t="s">
        <v>108</v>
      </c>
      <c r="B136" s="1">
        <v>9.65</v>
      </c>
      <c r="C136" s="1">
        <v>20</v>
      </c>
      <c r="D136" s="1">
        <v>5.5</v>
      </c>
      <c r="E136" s="1">
        <v>10</v>
      </c>
      <c r="F136" s="1" t="s">
        <v>57</v>
      </c>
      <c r="G136" s="1">
        <v>26</v>
      </c>
      <c r="H136" s="6" t="b">
        <f t="shared" si="12"/>
        <v>0</v>
      </c>
      <c r="I136" s="6" t="b">
        <f t="shared" si="13"/>
        <v>0</v>
      </c>
      <c r="J136" s="7" t="b">
        <f t="shared" si="14"/>
        <v>0</v>
      </c>
    </row>
    <row r="137" spans="1:10" ht="15" customHeight="1" outlineLevel="1" x14ac:dyDescent="0.2">
      <c r="A137" s="1" t="s">
        <v>134</v>
      </c>
      <c r="B137" s="1">
        <v>6.6</v>
      </c>
      <c r="C137" s="1">
        <v>20</v>
      </c>
      <c r="D137" s="1">
        <v>3.75</v>
      </c>
      <c r="E137" s="1">
        <v>10</v>
      </c>
      <c r="F137" s="1" t="s">
        <v>57</v>
      </c>
      <c r="G137" s="1">
        <v>15</v>
      </c>
      <c r="H137" s="6" t="b">
        <f t="shared" si="12"/>
        <v>0</v>
      </c>
      <c r="I137" s="6" t="b">
        <f t="shared" si="13"/>
        <v>0</v>
      </c>
      <c r="J137" s="7" t="b">
        <f t="shared" si="14"/>
        <v>0</v>
      </c>
    </row>
    <row r="138" spans="1:10" ht="15" customHeight="1" outlineLevel="1" x14ac:dyDescent="0.2">
      <c r="A138" s="1" t="s">
        <v>113</v>
      </c>
      <c r="B138" s="1">
        <v>15.7</v>
      </c>
      <c r="C138" s="1">
        <v>10</v>
      </c>
      <c r="D138" s="1">
        <v>8.9499999999999993</v>
      </c>
      <c r="E138" s="1">
        <v>10</v>
      </c>
      <c r="F138" s="1" t="s">
        <v>57</v>
      </c>
      <c r="G138" s="1">
        <v>320</v>
      </c>
      <c r="H138" s="6" t="b">
        <f t="shared" si="12"/>
        <v>0</v>
      </c>
      <c r="I138" s="6" t="b">
        <f t="shared" si="13"/>
        <v>0</v>
      </c>
      <c r="J138" s="7" t="b">
        <f t="shared" si="14"/>
        <v>0</v>
      </c>
    </row>
    <row r="139" spans="1:10" ht="15" customHeight="1" outlineLevel="1" x14ac:dyDescent="0.2">
      <c r="A139" s="1" t="s">
        <v>239</v>
      </c>
      <c r="B139" s="1">
        <v>19.649999999999999</v>
      </c>
      <c r="C139" s="1">
        <v>10</v>
      </c>
      <c r="D139" s="1">
        <v>10.5</v>
      </c>
      <c r="E139" s="1">
        <v>10</v>
      </c>
      <c r="F139" s="1" t="s">
        <v>57</v>
      </c>
      <c r="G139" s="1">
        <v>25</v>
      </c>
      <c r="H139" s="6" t="b">
        <f t="shared" si="12"/>
        <v>0</v>
      </c>
      <c r="I139" s="6" t="b">
        <f t="shared" si="13"/>
        <v>0</v>
      </c>
      <c r="J139" s="7" t="b">
        <f t="shared" si="14"/>
        <v>0</v>
      </c>
    </row>
    <row r="140" spans="1:10" ht="15" customHeight="1" outlineLevel="1" x14ac:dyDescent="0.2">
      <c r="A140" s="1" t="s">
        <v>138</v>
      </c>
      <c r="B140" s="1">
        <v>21.9</v>
      </c>
      <c r="C140" s="1">
        <v>10</v>
      </c>
      <c r="D140" s="1">
        <v>12.5</v>
      </c>
      <c r="E140" s="1">
        <v>5</v>
      </c>
      <c r="F140" s="1" t="s">
        <v>216</v>
      </c>
      <c r="G140" s="1">
        <v>14</v>
      </c>
      <c r="H140" s="6" t="b">
        <f t="shared" si="12"/>
        <v>0</v>
      </c>
      <c r="I140" s="6" t="b">
        <f t="shared" si="13"/>
        <v>0</v>
      </c>
      <c r="J140" s="7" t="b">
        <f t="shared" si="14"/>
        <v>0</v>
      </c>
    </row>
    <row r="141" spans="1:10" ht="15" customHeight="1" outlineLevel="1" x14ac:dyDescent="0.2">
      <c r="A141" s="1" t="s">
        <v>139</v>
      </c>
      <c r="B141" s="1">
        <v>24.6</v>
      </c>
      <c r="C141" s="1">
        <v>10</v>
      </c>
      <c r="D141" s="1">
        <v>14.05</v>
      </c>
      <c r="E141" s="1">
        <v>5</v>
      </c>
      <c r="F141" s="1" t="s">
        <v>216</v>
      </c>
      <c r="G141" s="1">
        <v>116</v>
      </c>
      <c r="H141" s="6" t="b">
        <f t="shared" si="12"/>
        <v>0</v>
      </c>
      <c r="I141" s="6" t="b">
        <f t="shared" si="13"/>
        <v>0</v>
      </c>
      <c r="J141" s="7" t="b">
        <f t="shared" si="14"/>
        <v>0</v>
      </c>
    </row>
    <row r="142" spans="1:10" ht="15" customHeight="1" outlineLevel="1" x14ac:dyDescent="0.2">
      <c r="A142" s="1" t="s">
        <v>107</v>
      </c>
      <c r="B142" s="1">
        <v>3.95</v>
      </c>
      <c r="C142" s="1">
        <v>50</v>
      </c>
      <c r="D142" s="1">
        <v>2.25</v>
      </c>
      <c r="E142" s="1">
        <v>25</v>
      </c>
      <c r="F142" s="1" t="s">
        <v>278</v>
      </c>
      <c r="G142" s="1">
        <v>3947</v>
      </c>
      <c r="H142" s="6" t="b">
        <f t="shared" si="12"/>
        <v>0</v>
      </c>
      <c r="I142" s="6" t="b">
        <f t="shared" si="13"/>
        <v>0</v>
      </c>
      <c r="J142" s="7" t="b">
        <f t="shared" si="14"/>
        <v>0</v>
      </c>
    </row>
    <row r="143" spans="1:10" ht="15" customHeight="1" outlineLevel="1" x14ac:dyDescent="0.2">
      <c r="A143" s="1" t="s">
        <v>110</v>
      </c>
      <c r="B143" s="1">
        <v>5.55</v>
      </c>
      <c r="C143" s="1">
        <v>50</v>
      </c>
      <c r="D143" s="1">
        <v>3.15</v>
      </c>
      <c r="E143" s="1">
        <v>25</v>
      </c>
      <c r="F143" s="1" t="s">
        <v>278</v>
      </c>
      <c r="G143" s="1">
        <v>413</v>
      </c>
      <c r="H143" s="6" t="b">
        <f t="shared" si="12"/>
        <v>0</v>
      </c>
      <c r="I143" s="6" t="b">
        <f t="shared" si="13"/>
        <v>0</v>
      </c>
      <c r="J143" s="7" t="b">
        <f t="shared" si="14"/>
        <v>0</v>
      </c>
    </row>
    <row r="144" spans="1:10" ht="15" customHeight="1" outlineLevel="1" x14ac:dyDescent="0.2">
      <c r="A144" s="1" t="s">
        <v>107</v>
      </c>
      <c r="B144" s="1">
        <v>4.4000000000000004</v>
      </c>
      <c r="C144" s="1">
        <v>50</v>
      </c>
      <c r="D144" s="1">
        <v>2.5</v>
      </c>
      <c r="E144" s="1">
        <v>25</v>
      </c>
      <c r="F144" s="1" t="s">
        <v>58</v>
      </c>
      <c r="G144" s="1">
        <v>64</v>
      </c>
      <c r="H144" s="6" t="b">
        <f t="shared" si="12"/>
        <v>0</v>
      </c>
      <c r="I144" s="6" t="b">
        <f t="shared" si="13"/>
        <v>0</v>
      </c>
      <c r="J144" s="7" t="b">
        <f t="shared" si="14"/>
        <v>0</v>
      </c>
    </row>
    <row r="145" spans="1:10" ht="15" customHeight="1" outlineLevel="1" x14ac:dyDescent="0.2">
      <c r="A145" s="1" t="s">
        <v>110</v>
      </c>
      <c r="B145" s="1">
        <v>7.2</v>
      </c>
      <c r="C145" s="1">
        <v>20</v>
      </c>
      <c r="D145" s="1">
        <v>4.0999999999999996</v>
      </c>
      <c r="E145" s="1">
        <v>10</v>
      </c>
      <c r="F145" s="1" t="s">
        <v>58</v>
      </c>
      <c r="G145" s="1">
        <v>37</v>
      </c>
      <c r="H145" s="6" t="b">
        <f t="shared" si="12"/>
        <v>0</v>
      </c>
      <c r="I145" s="6" t="b">
        <f t="shared" si="13"/>
        <v>0</v>
      </c>
      <c r="J145" s="7" t="b">
        <f t="shared" si="14"/>
        <v>0</v>
      </c>
    </row>
    <row r="146" spans="1:10" ht="15" customHeight="1" outlineLevel="1" x14ac:dyDescent="0.2">
      <c r="A146" s="1" t="s">
        <v>279</v>
      </c>
      <c r="B146" s="1">
        <v>5.55</v>
      </c>
      <c r="C146" s="1">
        <v>50</v>
      </c>
      <c r="D146" s="1">
        <v>3.15</v>
      </c>
      <c r="E146" s="1">
        <v>25</v>
      </c>
      <c r="F146" s="1" t="s">
        <v>58</v>
      </c>
      <c r="G146" s="1">
        <v>1030</v>
      </c>
      <c r="H146" s="6" t="b">
        <f t="shared" si="12"/>
        <v>0</v>
      </c>
      <c r="I146" s="6" t="b">
        <f t="shared" si="13"/>
        <v>0</v>
      </c>
      <c r="J146" s="7" t="b">
        <f t="shared" si="14"/>
        <v>0</v>
      </c>
    </row>
    <row r="147" spans="1:10" ht="15" customHeight="1" outlineLevel="1" x14ac:dyDescent="0.2">
      <c r="A147" s="1" t="s">
        <v>280</v>
      </c>
      <c r="B147" s="1">
        <v>6.6</v>
      </c>
      <c r="C147" s="1">
        <v>20</v>
      </c>
      <c r="D147" s="1">
        <v>3.75</v>
      </c>
      <c r="E147" s="1">
        <v>10</v>
      </c>
      <c r="F147" s="1" t="s">
        <v>58</v>
      </c>
      <c r="G147" s="1">
        <v>234</v>
      </c>
      <c r="H147" s="6" t="b">
        <f t="shared" si="12"/>
        <v>0</v>
      </c>
      <c r="I147" s="6" t="b">
        <f t="shared" si="13"/>
        <v>0</v>
      </c>
      <c r="J147" s="7" t="b">
        <f t="shared" si="14"/>
        <v>0</v>
      </c>
    </row>
    <row r="148" spans="1:10" ht="15" customHeight="1" outlineLevel="1" x14ac:dyDescent="0.2">
      <c r="A148" s="1" t="s">
        <v>374</v>
      </c>
      <c r="B148" s="1">
        <v>6.3</v>
      </c>
      <c r="C148" s="1">
        <v>20</v>
      </c>
      <c r="D148" s="1">
        <v>3.6</v>
      </c>
      <c r="E148" s="1">
        <v>10</v>
      </c>
      <c r="F148" s="1" t="s">
        <v>58</v>
      </c>
      <c r="G148" s="1">
        <v>60</v>
      </c>
      <c r="H148" s="6" t="b">
        <f t="shared" si="12"/>
        <v>0</v>
      </c>
      <c r="I148" s="6" t="b">
        <f t="shared" si="13"/>
        <v>0</v>
      </c>
      <c r="J148" s="7" t="b">
        <f t="shared" si="14"/>
        <v>0</v>
      </c>
    </row>
    <row r="149" spans="1:10" ht="15" customHeight="1" outlineLevel="1" x14ac:dyDescent="0.2">
      <c r="A149" s="1" t="s">
        <v>281</v>
      </c>
      <c r="B149" s="1">
        <v>8</v>
      </c>
      <c r="C149" s="1">
        <v>20</v>
      </c>
      <c r="D149" s="1">
        <v>4.55</v>
      </c>
      <c r="E149" s="1">
        <v>10</v>
      </c>
      <c r="F149" s="1" t="s">
        <v>58</v>
      </c>
      <c r="G149" s="1">
        <v>1440</v>
      </c>
      <c r="H149" s="6" t="b">
        <f t="shared" si="12"/>
        <v>0</v>
      </c>
      <c r="I149" s="6" t="b">
        <f t="shared" si="13"/>
        <v>0</v>
      </c>
      <c r="J149" s="7" t="b">
        <f t="shared" si="14"/>
        <v>0</v>
      </c>
    </row>
    <row r="150" spans="1:10" ht="15" customHeight="1" outlineLevel="1" x14ac:dyDescent="0.2">
      <c r="A150" s="1" t="s">
        <v>375</v>
      </c>
      <c r="B150" s="1">
        <v>8.35</v>
      </c>
      <c r="C150" s="1">
        <v>20</v>
      </c>
      <c r="D150" s="1">
        <v>4.75</v>
      </c>
      <c r="E150" s="1">
        <v>10</v>
      </c>
      <c r="F150" s="1" t="s">
        <v>58</v>
      </c>
      <c r="G150" s="1">
        <v>102</v>
      </c>
      <c r="H150" s="6" t="b">
        <f t="shared" si="12"/>
        <v>0</v>
      </c>
      <c r="I150" s="6" t="b">
        <f t="shared" si="13"/>
        <v>0</v>
      </c>
      <c r="J150" s="7" t="b">
        <f t="shared" si="14"/>
        <v>0</v>
      </c>
    </row>
    <row r="151" spans="1:10" ht="15" customHeight="1" outlineLevel="1" x14ac:dyDescent="0.2">
      <c r="A151" s="1" t="s">
        <v>105</v>
      </c>
      <c r="B151" s="1">
        <v>2.75</v>
      </c>
      <c r="C151" s="1">
        <v>50</v>
      </c>
      <c r="D151" s="1">
        <v>1.55</v>
      </c>
      <c r="E151" s="1">
        <v>25</v>
      </c>
      <c r="F151" s="1" t="s">
        <v>59</v>
      </c>
      <c r="G151" s="1">
        <v>690</v>
      </c>
      <c r="H151" s="6" t="b">
        <f t="shared" si="12"/>
        <v>0</v>
      </c>
      <c r="I151" s="6" t="b">
        <f t="shared" si="13"/>
        <v>0</v>
      </c>
      <c r="J151" s="7" t="b">
        <f t="shared" si="14"/>
        <v>0</v>
      </c>
    </row>
    <row r="152" spans="1:10" ht="15" customHeight="1" outlineLevel="1" x14ac:dyDescent="0.2">
      <c r="A152" s="1" t="s">
        <v>107</v>
      </c>
      <c r="B152" s="1">
        <v>3.7</v>
      </c>
      <c r="C152" s="1">
        <v>50</v>
      </c>
      <c r="D152" s="1">
        <v>2.1</v>
      </c>
      <c r="E152" s="1">
        <v>25</v>
      </c>
      <c r="F152" s="1" t="s">
        <v>59</v>
      </c>
      <c r="G152" s="1">
        <v>25</v>
      </c>
      <c r="H152" s="6" t="b">
        <f t="shared" si="12"/>
        <v>0</v>
      </c>
      <c r="I152" s="6" t="b">
        <f t="shared" si="13"/>
        <v>0</v>
      </c>
      <c r="J152" s="7" t="b">
        <f t="shared" si="14"/>
        <v>0</v>
      </c>
    </row>
    <row r="153" spans="1:10" ht="15" customHeight="1" outlineLevel="1" x14ac:dyDescent="0.2">
      <c r="A153" s="1" t="s">
        <v>134</v>
      </c>
      <c r="B153" s="1">
        <v>4.55</v>
      </c>
      <c r="C153" s="1">
        <v>50</v>
      </c>
      <c r="D153" s="1">
        <v>2.6</v>
      </c>
      <c r="E153" s="1">
        <v>25</v>
      </c>
      <c r="F153" s="1" t="s">
        <v>59</v>
      </c>
      <c r="G153" s="1">
        <v>35</v>
      </c>
      <c r="H153" s="6" t="b">
        <f t="shared" si="12"/>
        <v>0</v>
      </c>
      <c r="I153" s="6" t="b">
        <f t="shared" si="13"/>
        <v>0</v>
      </c>
      <c r="J153" s="7" t="b">
        <f t="shared" si="14"/>
        <v>0</v>
      </c>
    </row>
    <row r="154" spans="1:10" ht="15" customHeight="1" outlineLevel="1" x14ac:dyDescent="0.2">
      <c r="A154" s="1" t="s">
        <v>111</v>
      </c>
      <c r="B154" s="1">
        <v>5.6</v>
      </c>
      <c r="C154" s="1">
        <v>50</v>
      </c>
      <c r="D154" s="1">
        <v>3.2</v>
      </c>
      <c r="E154" s="1">
        <v>25</v>
      </c>
      <c r="F154" s="1" t="s">
        <v>59</v>
      </c>
      <c r="G154" s="1">
        <v>35</v>
      </c>
      <c r="H154" s="6" t="b">
        <f t="shared" si="12"/>
        <v>0</v>
      </c>
      <c r="I154" s="6" t="b">
        <f t="shared" si="13"/>
        <v>0</v>
      </c>
      <c r="J154" s="7" t="b">
        <f t="shared" si="14"/>
        <v>0</v>
      </c>
    </row>
    <row r="155" spans="1:10" ht="15" customHeight="1" outlineLevel="1" x14ac:dyDescent="0.2">
      <c r="A155" s="1" t="s">
        <v>116</v>
      </c>
      <c r="B155" s="1">
        <v>1.5</v>
      </c>
      <c r="C155" s="1">
        <v>50</v>
      </c>
      <c r="D155" s="1">
        <v>0.85</v>
      </c>
      <c r="E155" s="1">
        <v>25</v>
      </c>
      <c r="F155" s="1" t="s">
        <v>217</v>
      </c>
      <c r="G155" s="1">
        <v>175</v>
      </c>
      <c r="H155" s="6" t="b">
        <f t="shared" si="12"/>
        <v>0</v>
      </c>
      <c r="I155" s="6" t="b">
        <f t="shared" si="13"/>
        <v>0</v>
      </c>
      <c r="J155" s="7" t="b">
        <f t="shared" si="14"/>
        <v>0</v>
      </c>
    </row>
    <row r="156" spans="1:10" ht="15" customHeight="1" outlineLevel="1" x14ac:dyDescent="0.2">
      <c r="A156" s="1" t="s">
        <v>110</v>
      </c>
      <c r="B156" s="1">
        <v>22</v>
      </c>
      <c r="C156" s="1">
        <v>10</v>
      </c>
      <c r="D156" s="1">
        <v>12.65</v>
      </c>
      <c r="E156" s="1">
        <v>5</v>
      </c>
      <c r="F156" s="1" t="s">
        <v>376</v>
      </c>
      <c r="G156" s="1">
        <v>13</v>
      </c>
      <c r="H156" s="6" t="b">
        <f t="shared" si="12"/>
        <v>0</v>
      </c>
      <c r="I156" s="6" t="b">
        <f t="shared" si="13"/>
        <v>0</v>
      </c>
      <c r="J156" s="7" t="b">
        <f t="shared" si="14"/>
        <v>0</v>
      </c>
    </row>
    <row r="157" spans="1:10" ht="15" customHeight="1" outlineLevel="1" x14ac:dyDescent="0.2">
      <c r="A157" s="1" t="s">
        <v>108</v>
      </c>
      <c r="B157" s="1">
        <v>25.45</v>
      </c>
      <c r="C157" s="1">
        <v>10</v>
      </c>
      <c r="D157" s="1">
        <v>14.75</v>
      </c>
      <c r="E157" s="1">
        <v>5</v>
      </c>
      <c r="F157" s="1" t="s">
        <v>376</v>
      </c>
      <c r="G157" s="1">
        <v>20</v>
      </c>
      <c r="H157" s="6" t="b">
        <f t="shared" si="12"/>
        <v>0</v>
      </c>
      <c r="I157" s="6" t="b">
        <f t="shared" si="13"/>
        <v>0</v>
      </c>
      <c r="J157" s="7" t="b">
        <f t="shared" si="14"/>
        <v>0</v>
      </c>
    </row>
    <row r="158" spans="1:10" ht="15" customHeight="1" outlineLevel="1" x14ac:dyDescent="0.2">
      <c r="A158" s="1" t="s">
        <v>110</v>
      </c>
      <c r="B158" s="1">
        <v>22</v>
      </c>
      <c r="C158" s="1">
        <v>10</v>
      </c>
      <c r="D158" s="1">
        <v>12.65</v>
      </c>
      <c r="E158" s="1">
        <v>5</v>
      </c>
      <c r="F158" s="1" t="s">
        <v>96</v>
      </c>
      <c r="G158" s="1">
        <v>17</v>
      </c>
      <c r="H158" s="6" t="b">
        <f t="shared" si="12"/>
        <v>0</v>
      </c>
      <c r="I158" s="6" t="b">
        <f t="shared" si="13"/>
        <v>0</v>
      </c>
      <c r="J158" s="7" t="b">
        <f t="shared" si="14"/>
        <v>0</v>
      </c>
    </row>
    <row r="159" spans="1:10" ht="15" customHeight="1" outlineLevel="1" x14ac:dyDescent="0.2">
      <c r="A159" s="1" t="s">
        <v>108</v>
      </c>
      <c r="B159" s="1">
        <v>25.45</v>
      </c>
      <c r="C159" s="1">
        <v>10</v>
      </c>
      <c r="D159" s="1">
        <v>14.75</v>
      </c>
      <c r="E159" s="1">
        <v>5</v>
      </c>
      <c r="F159" s="1" t="s">
        <v>96</v>
      </c>
      <c r="G159" s="1">
        <v>39</v>
      </c>
      <c r="H159" s="6" t="b">
        <f t="shared" si="12"/>
        <v>0</v>
      </c>
      <c r="I159" s="6" t="b">
        <f t="shared" si="13"/>
        <v>0</v>
      </c>
      <c r="J159" s="7" t="b">
        <f t="shared" si="14"/>
        <v>0</v>
      </c>
    </row>
    <row r="160" spans="1:10" ht="15" customHeight="1" outlineLevel="1" x14ac:dyDescent="0.2">
      <c r="A160" s="1" t="s">
        <v>245</v>
      </c>
      <c r="B160" s="1">
        <v>38.200000000000003</v>
      </c>
      <c r="C160" s="1">
        <v>10</v>
      </c>
      <c r="D160" s="1">
        <v>22.45</v>
      </c>
      <c r="E160" s="1">
        <v>5</v>
      </c>
      <c r="F160" s="1" t="s">
        <v>60</v>
      </c>
      <c r="G160" s="1">
        <v>55</v>
      </c>
      <c r="H160" s="6" t="b">
        <f t="shared" si="12"/>
        <v>0</v>
      </c>
      <c r="I160" s="6" t="b">
        <f t="shared" si="13"/>
        <v>0</v>
      </c>
      <c r="J160" s="7" t="b">
        <f t="shared" si="14"/>
        <v>0</v>
      </c>
    </row>
    <row r="161" spans="1:10" ht="15" customHeight="1" outlineLevel="1" x14ac:dyDescent="0.2">
      <c r="A161" s="1" t="s">
        <v>107</v>
      </c>
      <c r="B161" s="1">
        <v>17.850000000000001</v>
      </c>
      <c r="C161" s="1">
        <v>10</v>
      </c>
      <c r="D161" s="1">
        <v>10.4</v>
      </c>
      <c r="E161" s="1">
        <v>5</v>
      </c>
      <c r="F161" s="1" t="s">
        <v>61</v>
      </c>
      <c r="G161" s="1">
        <v>160</v>
      </c>
      <c r="H161" s="6" t="b">
        <f t="shared" si="12"/>
        <v>0</v>
      </c>
      <c r="I161" s="6" t="b">
        <f t="shared" si="13"/>
        <v>0</v>
      </c>
      <c r="J161" s="7" t="b">
        <f t="shared" si="14"/>
        <v>0</v>
      </c>
    </row>
    <row r="162" spans="1:10" ht="15" customHeight="1" outlineLevel="1" x14ac:dyDescent="0.2">
      <c r="A162" s="1" t="s">
        <v>110</v>
      </c>
      <c r="B162" s="1">
        <v>22</v>
      </c>
      <c r="C162" s="1">
        <v>10</v>
      </c>
      <c r="D162" s="1">
        <v>12.65</v>
      </c>
      <c r="E162" s="1">
        <v>5</v>
      </c>
      <c r="F162" s="1" t="s">
        <v>61</v>
      </c>
      <c r="G162" s="1">
        <v>664</v>
      </c>
      <c r="H162" s="6" t="b">
        <f t="shared" si="12"/>
        <v>0</v>
      </c>
      <c r="I162" s="6" t="b">
        <f t="shared" si="13"/>
        <v>0</v>
      </c>
      <c r="J162" s="7" t="b">
        <f t="shared" si="14"/>
        <v>0</v>
      </c>
    </row>
    <row r="163" spans="1:10" ht="15" customHeight="1" outlineLevel="1" x14ac:dyDescent="0.2">
      <c r="A163" s="1" t="s">
        <v>107</v>
      </c>
      <c r="B163" s="1">
        <v>22.15</v>
      </c>
      <c r="C163" s="1">
        <v>10</v>
      </c>
      <c r="D163" s="1">
        <v>13.4</v>
      </c>
      <c r="E163" s="1">
        <v>5</v>
      </c>
      <c r="F163" s="1" t="s">
        <v>282</v>
      </c>
      <c r="G163" s="1">
        <v>712</v>
      </c>
      <c r="H163" s="6" t="b">
        <f t="shared" si="12"/>
        <v>0</v>
      </c>
      <c r="I163" s="6" t="b">
        <f t="shared" si="13"/>
        <v>0</v>
      </c>
      <c r="J163" s="7" t="b">
        <f t="shared" si="14"/>
        <v>0</v>
      </c>
    </row>
    <row r="164" spans="1:10" ht="15" customHeight="1" outlineLevel="1" x14ac:dyDescent="0.2">
      <c r="A164" s="1" t="s">
        <v>110</v>
      </c>
      <c r="B164" s="1">
        <v>26.25</v>
      </c>
      <c r="C164" s="1">
        <v>10</v>
      </c>
      <c r="D164" s="1">
        <v>15.75</v>
      </c>
      <c r="E164" s="1">
        <v>5</v>
      </c>
      <c r="F164" s="1" t="s">
        <v>282</v>
      </c>
      <c r="G164" s="1">
        <v>1394</v>
      </c>
      <c r="H164" s="6" t="b">
        <f t="shared" si="12"/>
        <v>0</v>
      </c>
      <c r="I164" s="6" t="b">
        <f t="shared" si="13"/>
        <v>0</v>
      </c>
      <c r="J164" s="7" t="b">
        <f t="shared" si="14"/>
        <v>0</v>
      </c>
    </row>
    <row r="165" spans="1:10" ht="15" customHeight="1" outlineLevel="1" x14ac:dyDescent="0.2">
      <c r="A165" s="1" t="s">
        <v>108</v>
      </c>
      <c r="B165" s="1">
        <v>30.3</v>
      </c>
      <c r="C165" s="1">
        <v>10</v>
      </c>
      <c r="D165" s="1">
        <v>18.05</v>
      </c>
      <c r="E165" s="1">
        <v>5</v>
      </c>
      <c r="F165" s="1" t="s">
        <v>282</v>
      </c>
      <c r="G165" s="1">
        <v>55</v>
      </c>
      <c r="H165" s="6" t="b">
        <f t="shared" si="12"/>
        <v>0</v>
      </c>
      <c r="I165" s="6" t="b">
        <f t="shared" si="13"/>
        <v>0</v>
      </c>
      <c r="J165" s="7" t="b">
        <f t="shared" si="14"/>
        <v>0</v>
      </c>
    </row>
    <row r="166" spans="1:10" ht="15" customHeight="1" outlineLevel="1" x14ac:dyDescent="0.2">
      <c r="A166" s="1" t="s">
        <v>105</v>
      </c>
      <c r="B166" s="1">
        <v>1.4</v>
      </c>
      <c r="C166" s="1">
        <v>50</v>
      </c>
      <c r="D166" s="1">
        <v>0.8</v>
      </c>
      <c r="E166" s="1">
        <v>25</v>
      </c>
      <c r="F166" s="1" t="s">
        <v>62</v>
      </c>
      <c r="G166" s="1">
        <v>125</v>
      </c>
      <c r="H166" s="6" t="b">
        <f t="shared" si="12"/>
        <v>0</v>
      </c>
      <c r="I166" s="6" t="b">
        <f t="shared" si="13"/>
        <v>0</v>
      </c>
      <c r="J166" s="7" t="b">
        <f t="shared" si="14"/>
        <v>0</v>
      </c>
    </row>
    <row r="167" spans="1:10" ht="15" customHeight="1" outlineLevel="1" x14ac:dyDescent="0.2">
      <c r="A167" s="1" t="s">
        <v>105</v>
      </c>
      <c r="B167" s="1">
        <v>2.0499999999999998</v>
      </c>
      <c r="C167" s="1">
        <v>50</v>
      </c>
      <c r="D167" s="1">
        <v>1.1499999999999999</v>
      </c>
      <c r="E167" s="1">
        <v>25</v>
      </c>
      <c r="F167" s="1" t="s">
        <v>377</v>
      </c>
      <c r="G167" s="1">
        <v>25</v>
      </c>
      <c r="H167" s="6" t="b">
        <f t="shared" si="12"/>
        <v>0</v>
      </c>
      <c r="I167" s="6" t="b">
        <f t="shared" si="13"/>
        <v>0</v>
      </c>
      <c r="J167" s="7" t="b">
        <f t="shared" si="14"/>
        <v>0</v>
      </c>
    </row>
    <row r="168" spans="1:10" ht="15" customHeight="1" outlineLevel="1" x14ac:dyDescent="0.2">
      <c r="A168" s="1" t="s">
        <v>107</v>
      </c>
      <c r="B168" s="1">
        <v>21.4</v>
      </c>
      <c r="C168" s="1">
        <v>10</v>
      </c>
      <c r="D168" s="1">
        <v>12.65</v>
      </c>
      <c r="E168" s="1">
        <v>5</v>
      </c>
      <c r="F168" s="1" t="s">
        <v>63</v>
      </c>
      <c r="G168" s="1">
        <v>108</v>
      </c>
      <c r="H168" s="6" t="b">
        <f t="shared" si="12"/>
        <v>0</v>
      </c>
      <c r="I168" s="6" t="b">
        <f t="shared" si="13"/>
        <v>0</v>
      </c>
      <c r="J168" s="7" t="b">
        <f t="shared" si="14"/>
        <v>0</v>
      </c>
    </row>
    <row r="169" spans="1:10" ht="15" customHeight="1" outlineLevel="1" x14ac:dyDescent="0.2">
      <c r="A169" s="1" t="s">
        <v>110</v>
      </c>
      <c r="B169" s="1">
        <v>25.5</v>
      </c>
      <c r="C169" s="1">
        <v>10</v>
      </c>
      <c r="D169" s="1">
        <v>15</v>
      </c>
      <c r="E169" s="1">
        <v>5</v>
      </c>
      <c r="F169" s="1" t="s">
        <v>63</v>
      </c>
      <c r="G169" s="1">
        <v>80</v>
      </c>
      <c r="H169" s="6" t="b">
        <f t="shared" si="12"/>
        <v>0</v>
      </c>
      <c r="I169" s="6" t="b">
        <f t="shared" si="13"/>
        <v>0</v>
      </c>
      <c r="J169" s="7" t="b">
        <f t="shared" si="14"/>
        <v>0</v>
      </c>
    </row>
    <row r="170" spans="1:10" ht="15" customHeight="1" outlineLevel="1" x14ac:dyDescent="0.2">
      <c r="A170" s="1" t="s">
        <v>119</v>
      </c>
      <c r="B170" s="1">
        <v>25</v>
      </c>
      <c r="C170" s="1">
        <v>10</v>
      </c>
      <c r="D170" s="1">
        <v>14.5</v>
      </c>
      <c r="E170" s="1">
        <v>5</v>
      </c>
      <c r="F170" s="1" t="s">
        <v>64</v>
      </c>
      <c r="G170" s="1">
        <v>45</v>
      </c>
      <c r="H170" s="6" t="b">
        <f t="shared" si="12"/>
        <v>0</v>
      </c>
      <c r="I170" s="6" t="b">
        <f t="shared" si="13"/>
        <v>0</v>
      </c>
      <c r="J170" s="7" t="b">
        <f t="shared" si="14"/>
        <v>0</v>
      </c>
    </row>
    <row r="171" spans="1:10" ht="15" customHeight="1" outlineLevel="1" x14ac:dyDescent="0.2">
      <c r="A171" s="1" t="s">
        <v>107</v>
      </c>
      <c r="B171" s="1">
        <v>20.399999999999999</v>
      </c>
      <c r="C171" s="1">
        <v>10</v>
      </c>
      <c r="D171" s="1">
        <v>11.65</v>
      </c>
      <c r="E171" s="1">
        <v>5</v>
      </c>
      <c r="F171" s="1" t="s">
        <v>283</v>
      </c>
      <c r="G171" s="1">
        <v>35</v>
      </c>
      <c r="H171" s="6" t="b">
        <f t="shared" si="12"/>
        <v>0</v>
      </c>
      <c r="I171" s="6" t="b">
        <f t="shared" si="13"/>
        <v>0</v>
      </c>
      <c r="J171" s="7" t="b">
        <f t="shared" si="14"/>
        <v>0</v>
      </c>
    </row>
    <row r="172" spans="1:10" ht="15" customHeight="1" outlineLevel="1" x14ac:dyDescent="0.2">
      <c r="A172" s="1" t="s">
        <v>110</v>
      </c>
      <c r="B172" s="1">
        <v>21.5</v>
      </c>
      <c r="C172" s="1">
        <v>10</v>
      </c>
      <c r="D172" s="1">
        <v>12.15</v>
      </c>
      <c r="E172" s="1">
        <v>5</v>
      </c>
      <c r="F172" s="1" t="s">
        <v>65</v>
      </c>
      <c r="G172" s="1">
        <v>492</v>
      </c>
      <c r="H172" s="6" t="b">
        <f t="shared" si="12"/>
        <v>0</v>
      </c>
      <c r="I172" s="6" t="b">
        <f t="shared" si="13"/>
        <v>0</v>
      </c>
      <c r="J172" s="7" t="b">
        <f t="shared" si="14"/>
        <v>0</v>
      </c>
    </row>
    <row r="173" spans="1:10" ht="15" customHeight="1" outlineLevel="1" x14ac:dyDescent="0.2">
      <c r="A173" s="1" t="s">
        <v>108</v>
      </c>
      <c r="B173" s="1">
        <v>24.95</v>
      </c>
      <c r="C173" s="1">
        <v>10</v>
      </c>
      <c r="D173" s="1">
        <v>14.25</v>
      </c>
      <c r="E173" s="1">
        <v>5</v>
      </c>
      <c r="F173" s="1" t="s">
        <v>65</v>
      </c>
      <c r="G173" s="1">
        <v>51</v>
      </c>
      <c r="H173" s="6" t="b">
        <f t="shared" si="12"/>
        <v>0</v>
      </c>
      <c r="I173" s="6" t="b">
        <f t="shared" si="13"/>
        <v>0</v>
      </c>
      <c r="J173" s="7" t="b">
        <f t="shared" si="14"/>
        <v>0</v>
      </c>
    </row>
    <row r="174" spans="1:10" ht="15" customHeight="1" outlineLevel="1" x14ac:dyDescent="0.2">
      <c r="A174" s="1" t="s">
        <v>107</v>
      </c>
      <c r="B174" s="1">
        <v>20.399999999999999</v>
      </c>
      <c r="C174" s="1">
        <v>10</v>
      </c>
      <c r="D174" s="1">
        <v>11.65</v>
      </c>
      <c r="E174" s="1">
        <v>5</v>
      </c>
      <c r="F174" s="1" t="s">
        <v>66</v>
      </c>
      <c r="G174" s="1">
        <v>50</v>
      </c>
      <c r="H174" s="6" t="b">
        <f t="shared" si="12"/>
        <v>0</v>
      </c>
      <c r="I174" s="6" t="b">
        <f t="shared" si="13"/>
        <v>0</v>
      </c>
      <c r="J174" s="7" t="b">
        <f t="shared" si="14"/>
        <v>0</v>
      </c>
    </row>
    <row r="175" spans="1:10" ht="15" customHeight="1" outlineLevel="1" x14ac:dyDescent="0.2">
      <c r="A175" s="1" t="s">
        <v>110</v>
      </c>
      <c r="B175" s="1">
        <v>24.5</v>
      </c>
      <c r="C175" s="1">
        <v>10</v>
      </c>
      <c r="D175" s="1">
        <v>14</v>
      </c>
      <c r="E175" s="1">
        <v>5</v>
      </c>
      <c r="F175" s="1" t="s">
        <v>66</v>
      </c>
      <c r="G175" s="1">
        <v>598</v>
      </c>
      <c r="H175" s="6" t="b">
        <f t="shared" si="12"/>
        <v>0</v>
      </c>
      <c r="I175" s="6" t="b">
        <f t="shared" si="13"/>
        <v>0</v>
      </c>
      <c r="J175" s="7" t="b">
        <f t="shared" si="14"/>
        <v>0</v>
      </c>
    </row>
    <row r="176" spans="1:10" ht="15" customHeight="1" outlineLevel="1" x14ac:dyDescent="0.2">
      <c r="A176" s="1" t="s">
        <v>110</v>
      </c>
      <c r="B176" s="1">
        <v>25.35</v>
      </c>
      <c r="C176" s="1">
        <v>10</v>
      </c>
      <c r="D176" s="1">
        <v>14.85</v>
      </c>
      <c r="E176" s="1">
        <v>5</v>
      </c>
      <c r="F176" s="1" t="s">
        <v>284</v>
      </c>
      <c r="G176" s="1">
        <v>62</v>
      </c>
      <c r="H176" s="6" t="b">
        <f t="shared" si="12"/>
        <v>0</v>
      </c>
      <c r="I176" s="6" t="b">
        <f t="shared" si="13"/>
        <v>0</v>
      </c>
      <c r="J176" s="7" t="b">
        <f t="shared" si="14"/>
        <v>0</v>
      </c>
    </row>
    <row r="177" spans="1:10" ht="15" customHeight="1" outlineLevel="1" x14ac:dyDescent="0.2">
      <c r="A177" s="1" t="s">
        <v>108</v>
      </c>
      <c r="B177" s="1">
        <v>29.4</v>
      </c>
      <c r="C177" s="1">
        <v>10</v>
      </c>
      <c r="D177" s="1">
        <v>17.149999999999999</v>
      </c>
      <c r="E177" s="1">
        <v>5</v>
      </c>
      <c r="F177" s="1" t="s">
        <v>284</v>
      </c>
      <c r="G177" s="1">
        <v>95</v>
      </c>
      <c r="H177" s="6" t="b">
        <f t="shared" si="12"/>
        <v>0</v>
      </c>
      <c r="I177" s="6" t="b">
        <f t="shared" si="13"/>
        <v>0</v>
      </c>
      <c r="J177" s="7" t="b">
        <f t="shared" si="14"/>
        <v>0</v>
      </c>
    </row>
    <row r="178" spans="1:10" ht="15" customHeight="1" outlineLevel="1" x14ac:dyDescent="0.2">
      <c r="A178" s="1" t="s">
        <v>114</v>
      </c>
      <c r="B178" s="1">
        <v>26.45</v>
      </c>
      <c r="C178" s="1">
        <v>10</v>
      </c>
      <c r="D178" s="1">
        <v>15.75</v>
      </c>
      <c r="E178" s="1">
        <v>5</v>
      </c>
      <c r="F178" s="1" t="s">
        <v>67</v>
      </c>
      <c r="G178" s="1">
        <v>16</v>
      </c>
      <c r="H178" s="6" t="b">
        <f t="shared" si="12"/>
        <v>0</v>
      </c>
      <c r="I178" s="6" t="b">
        <f t="shared" si="13"/>
        <v>0</v>
      </c>
      <c r="J178" s="7" t="b">
        <f t="shared" si="14"/>
        <v>0</v>
      </c>
    </row>
    <row r="179" spans="1:10" ht="15" customHeight="1" outlineLevel="1" x14ac:dyDescent="0.2">
      <c r="A179" s="1" t="s">
        <v>107</v>
      </c>
      <c r="B179" s="1">
        <v>18.100000000000001</v>
      </c>
      <c r="C179" s="1">
        <v>10</v>
      </c>
      <c r="D179" s="1">
        <v>10.65</v>
      </c>
      <c r="E179" s="1">
        <v>5</v>
      </c>
      <c r="F179" s="1" t="s">
        <v>142</v>
      </c>
      <c r="G179" s="1">
        <v>41</v>
      </c>
      <c r="H179" s="6" t="b">
        <f t="shared" si="12"/>
        <v>0</v>
      </c>
      <c r="I179" s="6" t="b">
        <f t="shared" si="13"/>
        <v>0</v>
      </c>
      <c r="J179" s="7" t="b">
        <f t="shared" si="14"/>
        <v>0</v>
      </c>
    </row>
    <row r="180" spans="1:10" ht="15" customHeight="1" outlineLevel="1" x14ac:dyDescent="0.2">
      <c r="A180" s="1" t="s">
        <v>147</v>
      </c>
      <c r="B180" s="1">
        <v>1.7</v>
      </c>
      <c r="C180" s="1">
        <v>50</v>
      </c>
      <c r="D180" s="1">
        <v>0.95</v>
      </c>
      <c r="E180" s="1">
        <v>10</v>
      </c>
      <c r="F180" s="1" t="s">
        <v>68</v>
      </c>
      <c r="G180" s="1">
        <v>610</v>
      </c>
      <c r="H180" s="6" t="b">
        <f t="shared" si="12"/>
        <v>0</v>
      </c>
      <c r="I180" s="6" t="b">
        <f t="shared" si="13"/>
        <v>0</v>
      </c>
      <c r="J180" s="7" t="b">
        <f t="shared" si="14"/>
        <v>0</v>
      </c>
    </row>
    <row r="181" spans="1:10" ht="15" customHeight="1" outlineLevel="1" x14ac:dyDescent="0.2">
      <c r="A181" s="1" t="s">
        <v>127</v>
      </c>
      <c r="B181" s="1">
        <v>1.35</v>
      </c>
      <c r="C181" s="1">
        <v>50</v>
      </c>
      <c r="D181" s="1">
        <v>0.75</v>
      </c>
      <c r="E181" s="1">
        <v>25</v>
      </c>
      <c r="F181" s="1" t="s">
        <v>68</v>
      </c>
      <c r="G181" s="1">
        <v>80</v>
      </c>
      <c r="H181" s="6" t="b">
        <f t="shared" si="12"/>
        <v>0</v>
      </c>
      <c r="I181" s="6" t="b">
        <f t="shared" si="13"/>
        <v>0</v>
      </c>
      <c r="J181" s="7" t="b">
        <f t="shared" si="14"/>
        <v>0</v>
      </c>
    </row>
    <row r="182" spans="1:10" ht="15" customHeight="1" outlineLevel="1" x14ac:dyDescent="0.2">
      <c r="A182" s="1" t="s">
        <v>143</v>
      </c>
      <c r="B182" s="1">
        <v>7</v>
      </c>
      <c r="C182" s="1">
        <v>50</v>
      </c>
      <c r="D182" s="1">
        <v>4</v>
      </c>
      <c r="E182" s="1">
        <v>10</v>
      </c>
      <c r="F182" s="1" t="s">
        <v>68</v>
      </c>
      <c r="G182" s="1">
        <v>197</v>
      </c>
      <c r="H182" s="6" t="b">
        <f t="shared" si="12"/>
        <v>0</v>
      </c>
      <c r="I182" s="6" t="b">
        <f t="shared" si="13"/>
        <v>0</v>
      </c>
      <c r="J182" s="7" t="b">
        <f t="shared" si="14"/>
        <v>0</v>
      </c>
    </row>
    <row r="183" spans="1:10" ht="15" customHeight="1" outlineLevel="1" x14ac:dyDescent="0.2">
      <c r="A183" s="1" t="s">
        <v>144</v>
      </c>
      <c r="B183" s="1">
        <v>2.2000000000000002</v>
      </c>
      <c r="C183" s="1">
        <v>50</v>
      </c>
      <c r="D183" s="1">
        <v>1.25</v>
      </c>
      <c r="E183" s="1">
        <v>25</v>
      </c>
      <c r="F183" s="1" t="s">
        <v>69</v>
      </c>
      <c r="G183" s="1">
        <v>75</v>
      </c>
      <c r="H183" s="6" t="b">
        <f t="shared" si="12"/>
        <v>0</v>
      </c>
      <c r="I183" s="6" t="b">
        <f t="shared" si="13"/>
        <v>0</v>
      </c>
      <c r="J183" s="7" t="b">
        <f t="shared" si="14"/>
        <v>0</v>
      </c>
    </row>
    <row r="184" spans="1:10" ht="15" customHeight="1" outlineLevel="1" x14ac:dyDescent="0.2">
      <c r="A184" s="1" t="s">
        <v>107</v>
      </c>
      <c r="B184" s="1">
        <v>17.350000000000001</v>
      </c>
      <c r="C184" s="1">
        <v>10</v>
      </c>
      <c r="D184" s="1">
        <v>9.9</v>
      </c>
      <c r="E184" s="1">
        <v>5</v>
      </c>
      <c r="F184" s="1" t="s">
        <v>95</v>
      </c>
      <c r="G184" s="1">
        <v>15</v>
      </c>
      <c r="H184" s="6" t="b">
        <f t="shared" si="12"/>
        <v>0</v>
      </c>
      <c r="I184" s="6" t="b">
        <f t="shared" si="13"/>
        <v>0</v>
      </c>
      <c r="J184" s="7" t="b">
        <f t="shared" si="14"/>
        <v>0</v>
      </c>
    </row>
    <row r="185" spans="1:10" ht="15" customHeight="1" outlineLevel="1" x14ac:dyDescent="0.2">
      <c r="A185" s="1" t="s">
        <v>110</v>
      </c>
      <c r="B185" s="1">
        <v>21.5</v>
      </c>
      <c r="C185" s="1">
        <v>10</v>
      </c>
      <c r="D185" s="1">
        <v>12.15</v>
      </c>
      <c r="E185" s="1">
        <v>5</v>
      </c>
      <c r="F185" s="1" t="s">
        <v>95</v>
      </c>
      <c r="G185" s="1">
        <v>95</v>
      </c>
      <c r="H185" s="6" t="b">
        <f t="shared" si="12"/>
        <v>0</v>
      </c>
      <c r="I185" s="6" t="b">
        <f t="shared" si="13"/>
        <v>0</v>
      </c>
      <c r="J185" s="7" t="b">
        <f t="shared" si="14"/>
        <v>0</v>
      </c>
    </row>
    <row r="186" spans="1:10" ht="15" customHeight="1" outlineLevel="1" x14ac:dyDescent="0.2">
      <c r="A186" s="1" t="s">
        <v>108</v>
      </c>
      <c r="B186" s="1">
        <v>24.95</v>
      </c>
      <c r="C186" s="1">
        <v>10</v>
      </c>
      <c r="D186" s="1">
        <v>14.25</v>
      </c>
      <c r="E186" s="1">
        <v>5</v>
      </c>
      <c r="F186" s="1" t="s">
        <v>95</v>
      </c>
      <c r="G186" s="1">
        <v>60</v>
      </c>
      <c r="H186" s="6" t="b">
        <f t="shared" si="12"/>
        <v>0</v>
      </c>
      <c r="I186" s="6" t="b">
        <f t="shared" si="13"/>
        <v>0</v>
      </c>
      <c r="J186" s="7" t="b">
        <f t="shared" si="14"/>
        <v>0</v>
      </c>
    </row>
    <row r="187" spans="1:10" ht="15" customHeight="1" outlineLevel="1" x14ac:dyDescent="0.2">
      <c r="A187" s="1" t="s">
        <v>110</v>
      </c>
      <c r="B187" s="1">
        <v>28.15</v>
      </c>
      <c r="C187" s="1">
        <v>10</v>
      </c>
      <c r="D187" s="1">
        <v>16.100000000000001</v>
      </c>
      <c r="E187" s="1">
        <v>5</v>
      </c>
      <c r="F187" s="1" t="s">
        <v>285</v>
      </c>
      <c r="G187" s="1">
        <v>70</v>
      </c>
      <c r="H187" s="6" t="b">
        <f t="shared" si="12"/>
        <v>0</v>
      </c>
      <c r="I187" s="6" t="b">
        <f t="shared" si="13"/>
        <v>0</v>
      </c>
      <c r="J187" s="7" t="b">
        <f t="shared" si="14"/>
        <v>0</v>
      </c>
    </row>
    <row r="188" spans="1:10" ht="15" customHeight="1" outlineLevel="1" x14ac:dyDescent="0.2">
      <c r="A188" s="1" t="s">
        <v>108</v>
      </c>
      <c r="B188" s="1">
        <v>30.05</v>
      </c>
      <c r="C188" s="1">
        <v>10</v>
      </c>
      <c r="D188" s="1">
        <v>17.2</v>
      </c>
      <c r="E188" s="1">
        <v>5</v>
      </c>
      <c r="F188" s="1" t="s">
        <v>285</v>
      </c>
      <c r="G188" s="1">
        <v>15</v>
      </c>
      <c r="H188" s="6" t="b">
        <f t="shared" si="12"/>
        <v>0</v>
      </c>
      <c r="I188" s="6" t="b">
        <f t="shared" si="13"/>
        <v>0</v>
      </c>
      <c r="J188" s="7" t="b">
        <f t="shared" si="14"/>
        <v>0</v>
      </c>
    </row>
    <row r="189" spans="1:10" ht="15" customHeight="1" outlineLevel="1" x14ac:dyDescent="0.2">
      <c r="A189" s="1" t="s">
        <v>105</v>
      </c>
      <c r="B189" s="1">
        <v>1.05</v>
      </c>
      <c r="C189" s="1">
        <v>50</v>
      </c>
      <c r="D189" s="1">
        <v>0.6</v>
      </c>
      <c r="E189" s="1">
        <v>25</v>
      </c>
      <c r="F189" s="1" t="s">
        <v>145</v>
      </c>
      <c r="G189" s="1">
        <v>93</v>
      </c>
      <c r="H189" s="6" t="b">
        <f t="shared" si="12"/>
        <v>0</v>
      </c>
      <c r="I189" s="6" t="b">
        <f t="shared" si="13"/>
        <v>0</v>
      </c>
      <c r="J189" s="7" t="b">
        <f t="shared" si="14"/>
        <v>0</v>
      </c>
    </row>
    <row r="190" spans="1:10" ht="15" customHeight="1" outlineLevel="1" x14ac:dyDescent="0.2">
      <c r="A190" s="1" t="s">
        <v>107</v>
      </c>
      <c r="B190" s="1">
        <v>1.25</v>
      </c>
      <c r="C190" s="1">
        <v>50</v>
      </c>
      <c r="D190" s="1">
        <v>0.7</v>
      </c>
      <c r="E190" s="1">
        <v>25</v>
      </c>
      <c r="F190" s="1" t="s">
        <v>145</v>
      </c>
      <c r="G190" s="1">
        <v>15</v>
      </c>
      <c r="H190" s="6" t="b">
        <f t="shared" si="12"/>
        <v>0</v>
      </c>
      <c r="I190" s="6" t="b">
        <f t="shared" si="13"/>
        <v>0</v>
      </c>
      <c r="J190" s="7" t="b">
        <f t="shared" si="14"/>
        <v>0</v>
      </c>
    </row>
    <row r="191" spans="1:10" ht="15" customHeight="1" outlineLevel="1" x14ac:dyDescent="0.2">
      <c r="A191" s="1" t="s">
        <v>110</v>
      </c>
      <c r="B191" s="1">
        <v>1.5</v>
      </c>
      <c r="C191" s="1">
        <v>50</v>
      </c>
      <c r="D191" s="1">
        <v>0.85</v>
      </c>
      <c r="E191" s="1">
        <v>25</v>
      </c>
      <c r="F191" s="1" t="s">
        <v>145</v>
      </c>
      <c r="G191" s="1">
        <v>370</v>
      </c>
      <c r="H191" s="6" t="b">
        <f t="shared" si="12"/>
        <v>0</v>
      </c>
      <c r="I191" s="6" t="b">
        <f t="shared" si="13"/>
        <v>0</v>
      </c>
      <c r="J191" s="7" t="b">
        <f t="shared" si="14"/>
        <v>0</v>
      </c>
    </row>
    <row r="192" spans="1:10" ht="15" customHeight="1" outlineLevel="1" x14ac:dyDescent="0.2">
      <c r="A192" s="1" t="s">
        <v>108</v>
      </c>
      <c r="B192" s="1">
        <v>2.5499999999999998</v>
      </c>
      <c r="C192" s="1">
        <v>50</v>
      </c>
      <c r="D192" s="1">
        <v>1.45</v>
      </c>
      <c r="E192" s="1">
        <v>10</v>
      </c>
      <c r="F192" s="1" t="s">
        <v>145</v>
      </c>
      <c r="G192" s="1">
        <v>270</v>
      </c>
      <c r="H192" s="6" t="b">
        <f t="shared" si="12"/>
        <v>0</v>
      </c>
      <c r="I192" s="6" t="b">
        <f t="shared" si="13"/>
        <v>0</v>
      </c>
      <c r="J192" s="7" t="b">
        <f t="shared" si="14"/>
        <v>0</v>
      </c>
    </row>
    <row r="193" spans="1:10" ht="15" customHeight="1" outlineLevel="1" x14ac:dyDescent="0.2">
      <c r="A193" s="1" t="s">
        <v>106</v>
      </c>
      <c r="B193" s="1">
        <v>2.2999999999999998</v>
      </c>
      <c r="C193" s="1">
        <v>50</v>
      </c>
      <c r="D193" s="1">
        <v>1.3</v>
      </c>
      <c r="E193" s="1">
        <v>25</v>
      </c>
      <c r="F193" s="1" t="s">
        <v>70</v>
      </c>
      <c r="G193" s="1">
        <v>350</v>
      </c>
      <c r="H193" s="6" t="b">
        <f t="shared" si="12"/>
        <v>0</v>
      </c>
      <c r="I193" s="6" t="b">
        <f t="shared" si="13"/>
        <v>0</v>
      </c>
      <c r="J193" s="7" t="b">
        <f t="shared" si="14"/>
        <v>0</v>
      </c>
    </row>
    <row r="194" spans="1:10" ht="15" customHeight="1" outlineLevel="1" x14ac:dyDescent="0.2">
      <c r="A194" s="1" t="s">
        <v>126</v>
      </c>
      <c r="B194" s="1">
        <v>3.85</v>
      </c>
      <c r="C194" s="1">
        <v>50</v>
      </c>
      <c r="D194" s="1">
        <v>2.4500000000000002</v>
      </c>
      <c r="E194" s="1">
        <v>10</v>
      </c>
      <c r="F194" s="1" t="s">
        <v>70</v>
      </c>
      <c r="G194" s="1">
        <v>202</v>
      </c>
      <c r="H194" s="6" t="b">
        <f t="shared" si="12"/>
        <v>0</v>
      </c>
      <c r="I194" s="6" t="b">
        <f t="shared" si="13"/>
        <v>0</v>
      </c>
      <c r="J194" s="7" t="b">
        <f t="shared" si="14"/>
        <v>0</v>
      </c>
    </row>
    <row r="195" spans="1:10" ht="15" customHeight="1" outlineLevel="1" x14ac:dyDescent="0.2">
      <c r="A195" s="1" t="s">
        <v>146</v>
      </c>
      <c r="B195" s="1">
        <v>15.75</v>
      </c>
      <c r="C195" s="1">
        <v>10</v>
      </c>
      <c r="D195" s="1">
        <v>9.3000000000000007</v>
      </c>
      <c r="E195" s="1">
        <v>5</v>
      </c>
      <c r="F195" s="1" t="s">
        <v>286</v>
      </c>
      <c r="G195" s="1">
        <v>199</v>
      </c>
      <c r="H195" s="6" t="b">
        <f t="shared" si="12"/>
        <v>0</v>
      </c>
      <c r="I195" s="6" t="b">
        <f t="shared" si="13"/>
        <v>0</v>
      </c>
      <c r="J195" s="7" t="b">
        <f t="shared" si="14"/>
        <v>0</v>
      </c>
    </row>
    <row r="196" spans="1:10" ht="15" customHeight="1" outlineLevel="1" x14ac:dyDescent="0.2">
      <c r="A196" s="1" t="s">
        <v>144</v>
      </c>
      <c r="B196" s="1">
        <v>4</v>
      </c>
      <c r="C196" s="1">
        <v>50</v>
      </c>
      <c r="D196" s="1">
        <v>2.25</v>
      </c>
      <c r="E196" s="1">
        <v>25</v>
      </c>
      <c r="F196" s="1" t="s">
        <v>287</v>
      </c>
      <c r="G196" s="1">
        <v>400</v>
      </c>
      <c r="H196" s="6" t="b">
        <f t="shared" ref="H196:H259" si="15">AND(A195=A194,B195=B194,C195=C194,D195=D194,E195=E194,F195=F194)</f>
        <v>0</v>
      </c>
      <c r="I196" s="6" t="b">
        <f t="shared" ref="I196:I259" si="16">OR(ISBLANK(A195),ISBLANK(B195),ISBLANK(C195),ISBLANK(D195),ISBLANK(E195),ISBLANK(F195))</f>
        <v>0</v>
      </c>
      <c r="J196" s="7" t="b">
        <f t="shared" ref="J196:J259" si="17">C195=0</f>
        <v>0</v>
      </c>
    </row>
    <row r="197" spans="1:10" ht="15" customHeight="1" outlineLevel="1" x14ac:dyDescent="0.2">
      <c r="A197" s="1" t="s">
        <v>143</v>
      </c>
      <c r="B197" s="1">
        <v>4.4000000000000004</v>
      </c>
      <c r="C197" s="1">
        <v>50</v>
      </c>
      <c r="D197" s="1">
        <v>2.5</v>
      </c>
      <c r="E197" s="1">
        <v>10</v>
      </c>
      <c r="F197" s="1" t="s">
        <v>287</v>
      </c>
      <c r="G197" s="1">
        <v>118</v>
      </c>
      <c r="H197" s="6" t="b">
        <f t="shared" si="15"/>
        <v>0</v>
      </c>
      <c r="I197" s="6" t="b">
        <f t="shared" si="16"/>
        <v>0</v>
      </c>
      <c r="J197" s="7" t="b">
        <f t="shared" si="17"/>
        <v>0</v>
      </c>
    </row>
    <row r="198" spans="1:10" ht="15" customHeight="1" outlineLevel="1" x14ac:dyDescent="0.2">
      <c r="A198" s="1" t="s">
        <v>105</v>
      </c>
      <c r="B198" s="1">
        <v>1.4</v>
      </c>
      <c r="C198" s="1">
        <v>50</v>
      </c>
      <c r="D198" s="1">
        <v>0.8</v>
      </c>
      <c r="E198" s="1">
        <v>25</v>
      </c>
      <c r="F198" s="1" t="s">
        <v>71</v>
      </c>
      <c r="G198" s="1">
        <v>3725</v>
      </c>
      <c r="H198" s="6" t="b">
        <f t="shared" si="15"/>
        <v>0</v>
      </c>
      <c r="I198" s="6" t="b">
        <f t="shared" si="16"/>
        <v>0</v>
      </c>
      <c r="J198" s="7" t="b">
        <f t="shared" si="17"/>
        <v>0</v>
      </c>
    </row>
    <row r="199" spans="1:10" ht="15" customHeight="1" outlineLevel="1" x14ac:dyDescent="0.2">
      <c r="A199" s="1" t="s">
        <v>107</v>
      </c>
      <c r="B199" s="1">
        <v>1.7</v>
      </c>
      <c r="C199" s="1">
        <v>50</v>
      </c>
      <c r="D199" s="1">
        <v>0.95</v>
      </c>
      <c r="E199" s="1">
        <v>25</v>
      </c>
      <c r="F199" s="1" t="s">
        <v>71</v>
      </c>
      <c r="G199" s="1">
        <v>1975</v>
      </c>
      <c r="H199" s="6" t="b">
        <f t="shared" si="15"/>
        <v>0</v>
      </c>
      <c r="I199" s="6" t="b">
        <f t="shared" si="16"/>
        <v>0</v>
      </c>
      <c r="J199" s="7" t="b">
        <f t="shared" si="17"/>
        <v>0</v>
      </c>
    </row>
    <row r="200" spans="1:10" ht="15" customHeight="1" outlineLevel="1" x14ac:dyDescent="0.2">
      <c r="A200" s="1" t="s">
        <v>110</v>
      </c>
      <c r="B200" s="1">
        <v>2.2000000000000002</v>
      </c>
      <c r="C200" s="1">
        <v>50</v>
      </c>
      <c r="D200" s="1">
        <v>1.25</v>
      </c>
      <c r="E200" s="1">
        <v>25</v>
      </c>
      <c r="F200" s="1" t="s">
        <v>71</v>
      </c>
      <c r="G200" s="1">
        <v>1480</v>
      </c>
      <c r="H200" s="6" t="b">
        <f t="shared" si="15"/>
        <v>0</v>
      </c>
      <c r="I200" s="6" t="b">
        <f t="shared" si="16"/>
        <v>0</v>
      </c>
      <c r="J200" s="7" t="b">
        <f t="shared" si="17"/>
        <v>0</v>
      </c>
    </row>
    <row r="201" spans="1:10" ht="15" customHeight="1" outlineLevel="1" x14ac:dyDescent="0.2">
      <c r="A201" s="1" t="s">
        <v>105</v>
      </c>
      <c r="B201" s="1">
        <v>2.0499999999999998</v>
      </c>
      <c r="C201" s="1">
        <v>50</v>
      </c>
      <c r="D201" s="1">
        <v>1.1499999999999999</v>
      </c>
      <c r="E201" s="1">
        <v>25</v>
      </c>
      <c r="F201" s="1" t="s">
        <v>288</v>
      </c>
      <c r="G201" s="1">
        <v>250</v>
      </c>
      <c r="H201" s="6" t="b">
        <f t="shared" si="15"/>
        <v>0</v>
      </c>
      <c r="I201" s="6" t="b">
        <f t="shared" si="16"/>
        <v>0</v>
      </c>
      <c r="J201" s="7" t="b">
        <f t="shared" si="17"/>
        <v>0</v>
      </c>
    </row>
    <row r="202" spans="1:10" ht="15" customHeight="1" outlineLevel="1" x14ac:dyDescent="0.2">
      <c r="A202" s="1" t="s">
        <v>107</v>
      </c>
      <c r="B202" s="1">
        <v>2.5499999999999998</v>
      </c>
      <c r="C202" s="1">
        <v>50</v>
      </c>
      <c r="D202" s="1">
        <v>1.45</v>
      </c>
      <c r="E202" s="1">
        <v>25</v>
      </c>
      <c r="F202" s="1" t="s">
        <v>288</v>
      </c>
      <c r="G202" s="1">
        <v>55</v>
      </c>
      <c r="H202" s="6" t="b">
        <f t="shared" si="15"/>
        <v>0</v>
      </c>
      <c r="I202" s="6" t="b">
        <f t="shared" si="16"/>
        <v>0</v>
      </c>
      <c r="J202" s="7" t="b">
        <f t="shared" si="17"/>
        <v>0</v>
      </c>
    </row>
    <row r="203" spans="1:10" ht="15" customHeight="1" outlineLevel="1" x14ac:dyDescent="0.2">
      <c r="A203" s="1" t="s">
        <v>110</v>
      </c>
      <c r="B203" s="1">
        <v>3</v>
      </c>
      <c r="C203" s="1">
        <v>50</v>
      </c>
      <c r="D203" s="1">
        <v>1.7</v>
      </c>
      <c r="E203" s="1">
        <v>25</v>
      </c>
      <c r="F203" s="1" t="s">
        <v>288</v>
      </c>
      <c r="G203" s="1">
        <v>33</v>
      </c>
      <c r="H203" s="6" t="b">
        <f t="shared" si="15"/>
        <v>0</v>
      </c>
      <c r="I203" s="6" t="b">
        <f t="shared" si="16"/>
        <v>0</v>
      </c>
      <c r="J203" s="7" t="b">
        <f t="shared" si="17"/>
        <v>0</v>
      </c>
    </row>
    <row r="204" spans="1:10" ht="15" customHeight="1" outlineLevel="1" x14ac:dyDescent="0.2">
      <c r="A204" s="1" t="s">
        <v>108</v>
      </c>
      <c r="B204" s="1">
        <v>4.1500000000000004</v>
      </c>
      <c r="C204" s="1">
        <v>50</v>
      </c>
      <c r="D204" s="1">
        <v>2.35</v>
      </c>
      <c r="E204" s="1">
        <v>10</v>
      </c>
      <c r="F204" s="1" t="s">
        <v>288</v>
      </c>
      <c r="G204" s="1">
        <v>170</v>
      </c>
      <c r="H204" s="6" t="b">
        <f t="shared" si="15"/>
        <v>0</v>
      </c>
      <c r="I204" s="6" t="b">
        <f t="shared" si="16"/>
        <v>0</v>
      </c>
      <c r="J204" s="7" t="b">
        <f t="shared" si="17"/>
        <v>0</v>
      </c>
    </row>
    <row r="205" spans="1:10" ht="15" customHeight="1" outlineLevel="1" x14ac:dyDescent="0.2">
      <c r="A205" s="1" t="s">
        <v>109</v>
      </c>
      <c r="B205" s="1">
        <v>5.9</v>
      </c>
      <c r="C205" s="1">
        <v>10</v>
      </c>
      <c r="D205" s="1">
        <v>3.35</v>
      </c>
      <c r="E205" s="1">
        <v>5</v>
      </c>
      <c r="F205" s="1" t="s">
        <v>288</v>
      </c>
      <c r="G205" s="1">
        <v>20</v>
      </c>
      <c r="H205" s="6" t="b">
        <f t="shared" si="15"/>
        <v>0</v>
      </c>
      <c r="I205" s="6" t="b">
        <f t="shared" si="16"/>
        <v>0</v>
      </c>
      <c r="J205" s="7" t="b">
        <f t="shared" si="17"/>
        <v>0</v>
      </c>
    </row>
    <row r="206" spans="1:10" ht="15" customHeight="1" outlineLevel="1" x14ac:dyDescent="0.2">
      <c r="A206" s="1" t="s">
        <v>105</v>
      </c>
      <c r="B206" s="1">
        <v>2.0499999999999998</v>
      </c>
      <c r="C206" s="1">
        <v>50</v>
      </c>
      <c r="D206" s="1">
        <v>1.1499999999999999</v>
      </c>
      <c r="E206" s="1">
        <v>25</v>
      </c>
      <c r="F206" s="1" t="s">
        <v>218</v>
      </c>
      <c r="G206" s="1">
        <v>350</v>
      </c>
      <c r="H206" s="6" t="b">
        <f t="shared" si="15"/>
        <v>0</v>
      </c>
      <c r="I206" s="6" t="b">
        <f t="shared" si="16"/>
        <v>0</v>
      </c>
      <c r="J206" s="7" t="b">
        <f t="shared" si="17"/>
        <v>0</v>
      </c>
    </row>
    <row r="207" spans="1:10" ht="15" customHeight="1" outlineLevel="1" x14ac:dyDescent="0.2">
      <c r="A207" s="1" t="s">
        <v>107</v>
      </c>
      <c r="B207" s="1">
        <v>2.5499999999999998</v>
      </c>
      <c r="C207" s="1">
        <v>50</v>
      </c>
      <c r="D207" s="1">
        <v>1.45</v>
      </c>
      <c r="E207" s="1">
        <v>25</v>
      </c>
      <c r="F207" s="1" t="s">
        <v>218</v>
      </c>
      <c r="G207" s="1">
        <v>1100</v>
      </c>
      <c r="H207" s="6" t="b">
        <f t="shared" si="15"/>
        <v>0</v>
      </c>
      <c r="I207" s="6" t="b">
        <f t="shared" si="16"/>
        <v>0</v>
      </c>
      <c r="J207" s="7" t="b">
        <f t="shared" si="17"/>
        <v>0</v>
      </c>
    </row>
    <row r="208" spans="1:10" ht="15" customHeight="1" outlineLevel="1" x14ac:dyDescent="0.2">
      <c r="A208" s="1" t="s">
        <v>110</v>
      </c>
      <c r="B208" s="1">
        <v>3</v>
      </c>
      <c r="C208" s="1">
        <v>50</v>
      </c>
      <c r="D208" s="1">
        <v>1.7</v>
      </c>
      <c r="E208" s="1">
        <v>25</v>
      </c>
      <c r="F208" s="1" t="s">
        <v>218</v>
      </c>
      <c r="G208" s="1">
        <v>305</v>
      </c>
      <c r="H208" s="6" t="b">
        <f t="shared" si="15"/>
        <v>0</v>
      </c>
      <c r="I208" s="6" t="b">
        <f t="shared" si="16"/>
        <v>0</v>
      </c>
      <c r="J208" s="7" t="b">
        <f t="shared" si="17"/>
        <v>0</v>
      </c>
    </row>
    <row r="209" spans="1:10" ht="15" customHeight="1" outlineLevel="1" x14ac:dyDescent="0.2">
      <c r="A209" s="1" t="s">
        <v>124</v>
      </c>
      <c r="B209" s="1">
        <v>11.5</v>
      </c>
      <c r="C209" s="1">
        <v>20</v>
      </c>
      <c r="D209" s="1">
        <v>6.55</v>
      </c>
      <c r="E209" s="1">
        <v>10</v>
      </c>
      <c r="F209" s="1" t="s">
        <v>289</v>
      </c>
      <c r="G209" s="1">
        <v>20</v>
      </c>
      <c r="H209" s="6" t="b">
        <f t="shared" si="15"/>
        <v>0</v>
      </c>
      <c r="I209" s="6" t="b">
        <f t="shared" si="16"/>
        <v>0</v>
      </c>
      <c r="J209" s="7" t="b">
        <f t="shared" si="17"/>
        <v>0</v>
      </c>
    </row>
    <row r="210" spans="1:10" ht="15" customHeight="1" outlineLevel="1" x14ac:dyDescent="0.2">
      <c r="A210" s="1" t="s">
        <v>105</v>
      </c>
      <c r="B210" s="1">
        <v>5.0999999999999996</v>
      </c>
      <c r="C210" s="1">
        <v>50</v>
      </c>
      <c r="D210" s="1">
        <v>2.9</v>
      </c>
      <c r="E210" s="1">
        <v>10</v>
      </c>
      <c r="F210" s="1" t="s">
        <v>289</v>
      </c>
      <c r="G210" s="1">
        <v>880</v>
      </c>
      <c r="H210" s="6" t="b">
        <f t="shared" si="15"/>
        <v>0</v>
      </c>
      <c r="I210" s="6" t="b">
        <f t="shared" si="16"/>
        <v>0</v>
      </c>
      <c r="J210" s="7" t="b">
        <f t="shared" si="17"/>
        <v>0</v>
      </c>
    </row>
    <row r="211" spans="1:10" ht="15" customHeight="1" outlineLevel="1" x14ac:dyDescent="0.2">
      <c r="A211" s="1" t="s">
        <v>107</v>
      </c>
      <c r="B211" s="1">
        <v>8.75</v>
      </c>
      <c r="C211" s="1">
        <v>20</v>
      </c>
      <c r="D211" s="1">
        <v>5</v>
      </c>
      <c r="E211" s="1">
        <v>10</v>
      </c>
      <c r="F211" s="1" t="s">
        <v>289</v>
      </c>
      <c r="G211" s="1">
        <v>2114</v>
      </c>
      <c r="H211" s="6" t="b">
        <f t="shared" si="15"/>
        <v>0</v>
      </c>
      <c r="I211" s="6" t="b">
        <f t="shared" si="16"/>
        <v>0</v>
      </c>
      <c r="J211" s="7" t="b">
        <f t="shared" si="17"/>
        <v>0</v>
      </c>
    </row>
    <row r="212" spans="1:10" ht="15" customHeight="1" outlineLevel="1" x14ac:dyDescent="0.2">
      <c r="A212" s="1" t="s">
        <v>110</v>
      </c>
      <c r="B212" s="1">
        <v>12.25</v>
      </c>
      <c r="C212" s="1">
        <v>20</v>
      </c>
      <c r="D212" s="1">
        <v>7</v>
      </c>
      <c r="E212" s="1">
        <v>10</v>
      </c>
      <c r="F212" s="1" t="s">
        <v>289</v>
      </c>
      <c r="G212" s="1">
        <v>1120</v>
      </c>
      <c r="H212" s="6" t="b">
        <f t="shared" si="15"/>
        <v>0</v>
      </c>
      <c r="I212" s="6" t="b">
        <f t="shared" si="16"/>
        <v>0</v>
      </c>
      <c r="J212" s="7" t="b">
        <f t="shared" si="17"/>
        <v>0</v>
      </c>
    </row>
    <row r="213" spans="1:10" ht="15" customHeight="1" outlineLevel="1" x14ac:dyDescent="0.2">
      <c r="A213" s="1" t="s">
        <v>107</v>
      </c>
      <c r="B213" s="1">
        <v>8.75</v>
      </c>
      <c r="C213" s="1">
        <v>20</v>
      </c>
      <c r="D213" s="1">
        <v>5</v>
      </c>
      <c r="E213" s="1">
        <v>10</v>
      </c>
      <c r="F213" s="1" t="s">
        <v>290</v>
      </c>
      <c r="G213" s="1">
        <v>205</v>
      </c>
      <c r="H213" s="6" t="b">
        <f t="shared" si="15"/>
        <v>0</v>
      </c>
      <c r="I213" s="6" t="b">
        <f t="shared" si="16"/>
        <v>0</v>
      </c>
      <c r="J213" s="7" t="b">
        <f t="shared" si="17"/>
        <v>0</v>
      </c>
    </row>
    <row r="214" spans="1:10" ht="15" customHeight="1" outlineLevel="1" x14ac:dyDescent="0.2">
      <c r="A214" s="1" t="s">
        <v>108</v>
      </c>
      <c r="B214" s="1">
        <v>15.75</v>
      </c>
      <c r="C214" s="1">
        <v>20</v>
      </c>
      <c r="D214" s="1">
        <v>9</v>
      </c>
      <c r="E214" s="1">
        <v>10</v>
      </c>
      <c r="F214" s="1" t="s">
        <v>290</v>
      </c>
      <c r="G214" s="1">
        <v>30</v>
      </c>
      <c r="H214" s="6" t="b">
        <f t="shared" si="15"/>
        <v>0</v>
      </c>
      <c r="I214" s="6" t="b">
        <f t="shared" si="16"/>
        <v>0</v>
      </c>
      <c r="J214" s="7" t="b">
        <f t="shared" si="17"/>
        <v>0</v>
      </c>
    </row>
    <row r="215" spans="1:10" ht="15" customHeight="1" outlineLevel="1" x14ac:dyDescent="0.2">
      <c r="A215" s="1" t="s">
        <v>131</v>
      </c>
      <c r="B215" s="1">
        <v>3.5</v>
      </c>
      <c r="C215" s="1">
        <v>50</v>
      </c>
      <c r="D215" s="1">
        <v>2</v>
      </c>
      <c r="E215" s="1">
        <v>25</v>
      </c>
      <c r="F215" s="1" t="s">
        <v>291</v>
      </c>
      <c r="G215" s="1">
        <v>40</v>
      </c>
      <c r="H215" s="6" t="b">
        <f t="shared" si="15"/>
        <v>0</v>
      </c>
      <c r="I215" s="6" t="b">
        <f t="shared" si="16"/>
        <v>0</v>
      </c>
      <c r="J215" s="7" t="b">
        <f t="shared" si="17"/>
        <v>0</v>
      </c>
    </row>
    <row r="216" spans="1:10" ht="15" customHeight="1" outlineLevel="1" x14ac:dyDescent="0.2">
      <c r="A216" s="1" t="s">
        <v>127</v>
      </c>
      <c r="B216" s="1">
        <v>1.1499999999999999</v>
      </c>
      <c r="C216" s="1">
        <v>50</v>
      </c>
      <c r="D216" s="1">
        <v>0.65</v>
      </c>
      <c r="E216" s="1">
        <v>25</v>
      </c>
      <c r="F216" s="1" t="s">
        <v>72</v>
      </c>
      <c r="G216" s="1">
        <v>275</v>
      </c>
      <c r="H216" s="6" t="b">
        <f t="shared" si="15"/>
        <v>0</v>
      </c>
      <c r="I216" s="6" t="b">
        <f t="shared" si="16"/>
        <v>0</v>
      </c>
      <c r="J216" s="7" t="b">
        <f t="shared" si="17"/>
        <v>0</v>
      </c>
    </row>
    <row r="217" spans="1:10" ht="15" customHeight="1" outlineLevel="1" x14ac:dyDescent="0.2">
      <c r="A217" s="1" t="s">
        <v>128</v>
      </c>
      <c r="B217" s="1">
        <v>1.6</v>
      </c>
      <c r="C217" s="1">
        <v>50</v>
      </c>
      <c r="D217" s="1">
        <v>0.9</v>
      </c>
      <c r="E217" s="1">
        <v>25</v>
      </c>
      <c r="F217" s="1" t="s">
        <v>72</v>
      </c>
      <c r="G217" s="1">
        <v>25</v>
      </c>
      <c r="H217" s="6" t="b">
        <f t="shared" si="15"/>
        <v>0</v>
      </c>
      <c r="I217" s="6" t="b">
        <f t="shared" si="16"/>
        <v>0</v>
      </c>
      <c r="J217" s="7" t="b">
        <f t="shared" si="17"/>
        <v>0</v>
      </c>
    </row>
    <row r="218" spans="1:10" ht="15" customHeight="1" outlineLevel="1" x14ac:dyDescent="0.2">
      <c r="A218" s="1" t="s">
        <v>127</v>
      </c>
      <c r="B218" s="1">
        <v>1.35</v>
      </c>
      <c r="C218" s="1">
        <v>50</v>
      </c>
      <c r="D218" s="1">
        <v>0.75</v>
      </c>
      <c r="E218" s="1">
        <v>25</v>
      </c>
      <c r="F218" s="1" t="s">
        <v>73</v>
      </c>
      <c r="G218" s="1">
        <v>250</v>
      </c>
      <c r="H218" s="6" t="b">
        <f t="shared" si="15"/>
        <v>0</v>
      </c>
      <c r="I218" s="6" t="b">
        <f t="shared" si="16"/>
        <v>0</v>
      </c>
      <c r="J218" s="7" t="b">
        <f t="shared" si="17"/>
        <v>0</v>
      </c>
    </row>
    <row r="219" spans="1:10" ht="15" customHeight="1" outlineLevel="1" x14ac:dyDescent="0.2">
      <c r="A219" s="1" t="s">
        <v>106</v>
      </c>
      <c r="B219" s="1">
        <v>3.7</v>
      </c>
      <c r="C219" s="1">
        <v>50</v>
      </c>
      <c r="D219" s="1">
        <v>2.1</v>
      </c>
      <c r="E219" s="1">
        <v>25</v>
      </c>
      <c r="F219" s="1" t="s">
        <v>378</v>
      </c>
      <c r="G219" s="1">
        <v>50</v>
      </c>
      <c r="H219" s="6" t="b">
        <f t="shared" si="15"/>
        <v>0</v>
      </c>
      <c r="I219" s="6" t="b">
        <f t="shared" si="16"/>
        <v>0</v>
      </c>
      <c r="J219" s="7" t="b">
        <f t="shared" si="17"/>
        <v>0</v>
      </c>
    </row>
    <row r="220" spans="1:10" ht="15" customHeight="1" outlineLevel="1" x14ac:dyDescent="0.2">
      <c r="A220" s="1" t="s">
        <v>130</v>
      </c>
      <c r="B220" s="1">
        <v>3.4</v>
      </c>
      <c r="C220" s="1">
        <v>50</v>
      </c>
      <c r="D220" s="1">
        <v>2.1</v>
      </c>
      <c r="E220" s="1">
        <v>10</v>
      </c>
      <c r="F220" s="1" t="s">
        <v>74</v>
      </c>
      <c r="G220" s="1">
        <v>205</v>
      </c>
      <c r="H220" s="6" t="b">
        <f t="shared" si="15"/>
        <v>0</v>
      </c>
      <c r="I220" s="6" t="b">
        <f t="shared" si="16"/>
        <v>0</v>
      </c>
      <c r="J220" s="7" t="b">
        <f t="shared" si="17"/>
        <v>0</v>
      </c>
    </row>
    <row r="221" spans="1:10" ht="15" customHeight="1" outlineLevel="1" x14ac:dyDescent="0.2">
      <c r="A221" s="1" t="s">
        <v>124</v>
      </c>
      <c r="B221" s="1">
        <v>5.0999999999999996</v>
      </c>
      <c r="C221" s="1">
        <v>50</v>
      </c>
      <c r="D221" s="1">
        <v>2.9</v>
      </c>
      <c r="E221" s="1">
        <v>10</v>
      </c>
      <c r="F221" s="1" t="s">
        <v>74</v>
      </c>
      <c r="G221" s="1">
        <v>594</v>
      </c>
      <c r="H221" s="6" t="b">
        <f t="shared" si="15"/>
        <v>0</v>
      </c>
      <c r="I221" s="6" t="b">
        <f t="shared" si="16"/>
        <v>0</v>
      </c>
      <c r="J221" s="7" t="b">
        <f t="shared" si="17"/>
        <v>0</v>
      </c>
    </row>
    <row r="222" spans="1:10" ht="15" customHeight="1" outlineLevel="1" x14ac:dyDescent="0.2">
      <c r="A222" s="1" t="s">
        <v>125</v>
      </c>
      <c r="B222" s="1">
        <v>5.55</v>
      </c>
      <c r="C222" s="1">
        <v>20</v>
      </c>
      <c r="D222" s="1">
        <v>3.15</v>
      </c>
      <c r="E222" s="1">
        <v>10</v>
      </c>
      <c r="F222" s="1" t="s">
        <v>74</v>
      </c>
      <c r="G222" s="1">
        <v>15</v>
      </c>
      <c r="H222" s="6" t="b">
        <f t="shared" si="15"/>
        <v>0</v>
      </c>
      <c r="I222" s="6" t="b">
        <f t="shared" si="16"/>
        <v>0</v>
      </c>
      <c r="J222" s="7" t="b">
        <f t="shared" si="17"/>
        <v>0</v>
      </c>
    </row>
    <row r="223" spans="1:10" ht="15" customHeight="1" outlineLevel="1" x14ac:dyDescent="0.2">
      <c r="A223" s="1" t="s">
        <v>134</v>
      </c>
      <c r="B223" s="1">
        <v>5.25</v>
      </c>
      <c r="C223" s="1">
        <v>50</v>
      </c>
      <c r="D223" s="1">
        <v>3</v>
      </c>
      <c r="E223" s="1">
        <v>10</v>
      </c>
      <c r="F223" s="1" t="s">
        <v>74</v>
      </c>
      <c r="G223" s="1">
        <v>547</v>
      </c>
      <c r="H223" s="6" t="b">
        <f t="shared" si="15"/>
        <v>0</v>
      </c>
      <c r="I223" s="6" t="b">
        <f t="shared" si="16"/>
        <v>0</v>
      </c>
      <c r="J223" s="7" t="b">
        <f t="shared" si="17"/>
        <v>0</v>
      </c>
    </row>
    <row r="224" spans="1:10" ht="15" customHeight="1" outlineLevel="1" x14ac:dyDescent="0.2">
      <c r="A224" s="1" t="s">
        <v>147</v>
      </c>
      <c r="B224" s="1">
        <v>2.2999999999999998</v>
      </c>
      <c r="C224" s="1">
        <v>50</v>
      </c>
      <c r="D224" s="1">
        <v>1.3</v>
      </c>
      <c r="E224" s="1">
        <v>10</v>
      </c>
      <c r="F224" s="1" t="s">
        <v>77</v>
      </c>
      <c r="G224" s="1">
        <v>415</v>
      </c>
      <c r="H224" s="6" t="b">
        <f t="shared" si="15"/>
        <v>0</v>
      </c>
      <c r="I224" s="6" t="b">
        <f t="shared" si="16"/>
        <v>0</v>
      </c>
      <c r="J224" s="7" t="b">
        <f t="shared" si="17"/>
        <v>0</v>
      </c>
    </row>
    <row r="225" spans="1:10" ht="15" customHeight="1" outlineLevel="1" x14ac:dyDescent="0.2">
      <c r="A225" s="1" t="s">
        <v>170</v>
      </c>
      <c r="B225" s="1">
        <v>3.5</v>
      </c>
      <c r="C225" s="1">
        <v>50</v>
      </c>
      <c r="D225" s="1">
        <v>2</v>
      </c>
      <c r="E225" s="1">
        <v>10</v>
      </c>
      <c r="F225" s="1" t="s">
        <v>77</v>
      </c>
      <c r="G225" s="1">
        <v>52</v>
      </c>
      <c r="H225" s="6" t="b">
        <f t="shared" si="15"/>
        <v>0</v>
      </c>
      <c r="I225" s="6" t="b">
        <f t="shared" si="16"/>
        <v>0</v>
      </c>
      <c r="J225" s="7" t="b">
        <f t="shared" si="17"/>
        <v>0</v>
      </c>
    </row>
    <row r="226" spans="1:10" ht="15" customHeight="1" outlineLevel="1" x14ac:dyDescent="0.2">
      <c r="A226" s="1" t="s">
        <v>127</v>
      </c>
      <c r="B226" s="1">
        <v>1.35</v>
      </c>
      <c r="C226" s="1">
        <v>50</v>
      </c>
      <c r="D226" s="1">
        <v>0.75</v>
      </c>
      <c r="E226" s="1">
        <v>25</v>
      </c>
      <c r="F226" s="1" t="s">
        <v>77</v>
      </c>
      <c r="G226" s="1">
        <v>1910</v>
      </c>
      <c r="H226" s="6" t="b">
        <f t="shared" si="15"/>
        <v>0</v>
      </c>
      <c r="I226" s="6" t="b">
        <f t="shared" si="16"/>
        <v>0</v>
      </c>
      <c r="J226" s="7" t="b">
        <f t="shared" si="17"/>
        <v>0</v>
      </c>
    </row>
    <row r="227" spans="1:10" ht="15" customHeight="1" outlineLevel="1" x14ac:dyDescent="0.2">
      <c r="A227" s="1" t="s">
        <v>128</v>
      </c>
      <c r="B227" s="1">
        <v>1.5</v>
      </c>
      <c r="C227" s="1">
        <v>50</v>
      </c>
      <c r="D227" s="1">
        <v>0.85</v>
      </c>
      <c r="E227" s="1">
        <v>25</v>
      </c>
      <c r="F227" s="1" t="s">
        <v>77</v>
      </c>
      <c r="G227" s="1">
        <v>264</v>
      </c>
      <c r="H227" s="6" t="b">
        <f t="shared" si="15"/>
        <v>0</v>
      </c>
      <c r="I227" s="6" t="b">
        <f t="shared" si="16"/>
        <v>0</v>
      </c>
      <c r="J227" s="7" t="b">
        <f t="shared" si="17"/>
        <v>0</v>
      </c>
    </row>
    <row r="228" spans="1:10" ht="15" customHeight="1" outlineLevel="1" x14ac:dyDescent="0.2">
      <c r="A228" s="1" t="s">
        <v>129</v>
      </c>
      <c r="B228" s="1">
        <v>2.1</v>
      </c>
      <c r="C228" s="1">
        <v>50</v>
      </c>
      <c r="D228" s="1">
        <v>1.2</v>
      </c>
      <c r="E228" s="1">
        <v>25</v>
      </c>
      <c r="F228" s="1" t="s">
        <v>77</v>
      </c>
      <c r="G228" s="1">
        <v>2977</v>
      </c>
      <c r="H228" s="6" t="b">
        <f t="shared" si="15"/>
        <v>0</v>
      </c>
      <c r="I228" s="6" t="b">
        <f t="shared" si="16"/>
        <v>0</v>
      </c>
      <c r="J228" s="7" t="b">
        <f t="shared" si="17"/>
        <v>0</v>
      </c>
    </row>
    <row r="229" spans="1:10" ht="15" customHeight="1" outlineLevel="1" x14ac:dyDescent="0.2">
      <c r="A229" s="1" t="s">
        <v>144</v>
      </c>
      <c r="B229" s="1">
        <v>2.2000000000000002</v>
      </c>
      <c r="C229" s="1">
        <v>50</v>
      </c>
      <c r="D229" s="1">
        <v>1.25</v>
      </c>
      <c r="E229" s="1">
        <v>25</v>
      </c>
      <c r="F229" s="1" t="s">
        <v>77</v>
      </c>
      <c r="G229" s="1">
        <v>353</v>
      </c>
      <c r="H229" s="6" t="b">
        <f t="shared" si="15"/>
        <v>0</v>
      </c>
      <c r="I229" s="6" t="b">
        <f t="shared" si="16"/>
        <v>0</v>
      </c>
      <c r="J229" s="7" t="b">
        <f t="shared" si="17"/>
        <v>0</v>
      </c>
    </row>
    <row r="230" spans="1:10" ht="15" customHeight="1" outlineLevel="1" x14ac:dyDescent="0.2">
      <c r="A230" s="1" t="s">
        <v>243</v>
      </c>
      <c r="B230" s="1">
        <v>8.35</v>
      </c>
      <c r="C230" s="1">
        <v>20</v>
      </c>
      <c r="D230" s="1">
        <v>3.75</v>
      </c>
      <c r="E230" s="1">
        <v>10</v>
      </c>
      <c r="F230" s="1" t="s">
        <v>77</v>
      </c>
      <c r="G230" s="1">
        <v>599</v>
      </c>
      <c r="H230" s="6" t="b">
        <f t="shared" si="15"/>
        <v>0</v>
      </c>
      <c r="I230" s="6" t="b">
        <f t="shared" si="16"/>
        <v>0</v>
      </c>
      <c r="J230" s="7" t="b">
        <f t="shared" si="17"/>
        <v>0</v>
      </c>
    </row>
    <row r="231" spans="1:10" ht="15" customHeight="1" outlineLevel="1" x14ac:dyDescent="0.2">
      <c r="A231" s="1" t="s">
        <v>244</v>
      </c>
      <c r="B231" s="1">
        <v>9.4</v>
      </c>
      <c r="C231" s="1">
        <v>20</v>
      </c>
      <c r="D231" s="1">
        <v>4.8</v>
      </c>
      <c r="E231" s="1">
        <v>10</v>
      </c>
      <c r="F231" s="1" t="s">
        <v>77</v>
      </c>
      <c r="G231" s="1">
        <v>11</v>
      </c>
      <c r="H231" s="6" t="b">
        <f t="shared" si="15"/>
        <v>0</v>
      </c>
      <c r="I231" s="6" t="b">
        <f t="shared" si="16"/>
        <v>0</v>
      </c>
      <c r="J231" s="7" t="b">
        <f t="shared" si="17"/>
        <v>0</v>
      </c>
    </row>
    <row r="232" spans="1:10" ht="15" customHeight="1" outlineLevel="1" x14ac:dyDescent="0.2">
      <c r="A232" s="1" t="s">
        <v>109</v>
      </c>
      <c r="B232" s="1">
        <v>32.85</v>
      </c>
      <c r="C232" s="1">
        <v>10</v>
      </c>
      <c r="D232" s="1">
        <v>18.75</v>
      </c>
      <c r="E232" s="1">
        <v>5</v>
      </c>
      <c r="F232" s="1" t="s">
        <v>75</v>
      </c>
      <c r="G232" s="1">
        <v>169</v>
      </c>
      <c r="H232" s="6" t="b">
        <f t="shared" si="15"/>
        <v>0</v>
      </c>
      <c r="I232" s="6" t="b">
        <f t="shared" si="16"/>
        <v>0</v>
      </c>
      <c r="J232" s="7" t="b">
        <f t="shared" si="17"/>
        <v>0</v>
      </c>
    </row>
    <row r="233" spans="1:10" ht="15" customHeight="1" outlineLevel="1" x14ac:dyDescent="0.2">
      <c r="A233" s="1" t="s">
        <v>246</v>
      </c>
      <c r="B233" s="1">
        <v>36.700000000000003</v>
      </c>
      <c r="C233" s="1">
        <v>10</v>
      </c>
      <c r="D233" s="1">
        <v>20.95</v>
      </c>
      <c r="E233" s="1">
        <v>5</v>
      </c>
      <c r="F233" s="1" t="s">
        <v>75</v>
      </c>
      <c r="G233" s="1">
        <v>52</v>
      </c>
      <c r="H233" s="6" t="b">
        <f t="shared" si="15"/>
        <v>0</v>
      </c>
      <c r="I233" s="6" t="b">
        <f t="shared" si="16"/>
        <v>0</v>
      </c>
      <c r="J233" s="7" t="b">
        <f t="shared" si="17"/>
        <v>0</v>
      </c>
    </row>
    <row r="234" spans="1:10" ht="15" customHeight="1" outlineLevel="1" x14ac:dyDescent="0.2">
      <c r="A234" s="1" t="s">
        <v>108</v>
      </c>
      <c r="B234" s="1">
        <v>29</v>
      </c>
      <c r="C234" s="1">
        <v>10</v>
      </c>
      <c r="D234" s="1">
        <v>16.55</v>
      </c>
      <c r="E234" s="1">
        <v>5</v>
      </c>
      <c r="F234" s="1" t="s">
        <v>292</v>
      </c>
      <c r="G234" s="1">
        <v>30</v>
      </c>
      <c r="H234" s="6" t="b">
        <f t="shared" si="15"/>
        <v>0</v>
      </c>
      <c r="I234" s="6" t="b">
        <f t="shared" si="16"/>
        <v>0</v>
      </c>
      <c r="J234" s="7" t="b">
        <f t="shared" si="17"/>
        <v>0</v>
      </c>
    </row>
    <row r="235" spans="1:10" ht="15" customHeight="1" outlineLevel="1" x14ac:dyDescent="0.2">
      <c r="A235" s="1" t="s">
        <v>109</v>
      </c>
      <c r="B235" s="1">
        <v>32.85</v>
      </c>
      <c r="C235" s="1">
        <v>10</v>
      </c>
      <c r="D235" s="1">
        <v>18.75</v>
      </c>
      <c r="E235" s="1">
        <v>5</v>
      </c>
      <c r="F235" s="1" t="s">
        <v>292</v>
      </c>
      <c r="G235" s="1">
        <v>62</v>
      </c>
      <c r="H235" s="6" t="b">
        <f t="shared" si="15"/>
        <v>0</v>
      </c>
      <c r="I235" s="6" t="b">
        <f t="shared" si="16"/>
        <v>0</v>
      </c>
      <c r="J235" s="7" t="b">
        <f t="shared" si="17"/>
        <v>0</v>
      </c>
    </row>
    <row r="236" spans="1:10" ht="15" customHeight="1" outlineLevel="1" x14ac:dyDescent="0.2">
      <c r="A236" s="1" t="s">
        <v>246</v>
      </c>
      <c r="B236" s="1">
        <v>36.700000000000003</v>
      </c>
      <c r="C236" s="1">
        <v>10</v>
      </c>
      <c r="D236" s="1">
        <v>20.95</v>
      </c>
      <c r="E236" s="1">
        <v>5</v>
      </c>
      <c r="F236" s="1" t="s">
        <v>293</v>
      </c>
      <c r="G236" s="1">
        <v>60</v>
      </c>
      <c r="H236" s="6" t="b">
        <f t="shared" si="15"/>
        <v>0</v>
      </c>
      <c r="I236" s="6" t="b">
        <f t="shared" si="16"/>
        <v>0</v>
      </c>
      <c r="J236" s="7" t="b">
        <f t="shared" si="17"/>
        <v>0</v>
      </c>
    </row>
    <row r="237" spans="1:10" ht="15" customHeight="1" outlineLevel="1" x14ac:dyDescent="0.2">
      <c r="A237" s="1" t="s">
        <v>105</v>
      </c>
      <c r="B237" s="1">
        <v>20.149999999999999</v>
      </c>
      <c r="C237" s="1">
        <v>10</v>
      </c>
      <c r="D237" s="1">
        <v>11.5</v>
      </c>
      <c r="E237" s="1">
        <v>5</v>
      </c>
      <c r="F237" s="1" t="s">
        <v>76</v>
      </c>
      <c r="G237" s="1">
        <v>143</v>
      </c>
      <c r="H237" s="6" t="b">
        <f t="shared" si="15"/>
        <v>0</v>
      </c>
      <c r="I237" s="6" t="b">
        <f t="shared" si="16"/>
        <v>0</v>
      </c>
      <c r="J237" s="7" t="b">
        <f t="shared" si="17"/>
        <v>0</v>
      </c>
    </row>
    <row r="238" spans="1:10" ht="15" customHeight="1" outlineLevel="1" x14ac:dyDescent="0.2">
      <c r="A238" s="1" t="s">
        <v>107</v>
      </c>
      <c r="B238" s="1">
        <v>21.3</v>
      </c>
      <c r="C238" s="1">
        <v>10</v>
      </c>
      <c r="D238" s="1">
        <v>12.15</v>
      </c>
      <c r="E238" s="1">
        <v>5</v>
      </c>
      <c r="F238" s="1" t="s">
        <v>76</v>
      </c>
      <c r="G238" s="1">
        <v>862</v>
      </c>
      <c r="H238" s="6" t="b">
        <f t="shared" si="15"/>
        <v>0</v>
      </c>
      <c r="I238" s="6" t="b">
        <f t="shared" si="16"/>
        <v>0</v>
      </c>
      <c r="J238" s="7" t="b">
        <f t="shared" si="17"/>
        <v>0</v>
      </c>
    </row>
    <row r="239" spans="1:10" ht="15" customHeight="1" outlineLevel="1" x14ac:dyDescent="0.2">
      <c r="A239" s="1" t="s">
        <v>110</v>
      </c>
      <c r="B239" s="1">
        <v>25.15</v>
      </c>
      <c r="C239" s="1">
        <v>10</v>
      </c>
      <c r="D239" s="1">
        <v>14.35</v>
      </c>
      <c r="E239" s="1">
        <v>5</v>
      </c>
      <c r="F239" s="1" t="s">
        <v>76</v>
      </c>
      <c r="G239" s="1">
        <v>644</v>
      </c>
      <c r="H239" s="6" t="b">
        <f t="shared" si="15"/>
        <v>0</v>
      </c>
      <c r="I239" s="6" t="b">
        <f t="shared" si="16"/>
        <v>0</v>
      </c>
      <c r="J239" s="7" t="b">
        <f t="shared" si="17"/>
        <v>0</v>
      </c>
    </row>
    <row r="240" spans="1:10" ht="15" customHeight="1" outlineLevel="1" x14ac:dyDescent="0.2">
      <c r="A240" s="1" t="s">
        <v>108</v>
      </c>
      <c r="B240" s="1">
        <v>29</v>
      </c>
      <c r="C240" s="1">
        <v>10</v>
      </c>
      <c r="D240" s="1">
        <v>16.55</v>
      </c>
      <c r="E240" s="1">
        <v>5</v>
      </c>
      <c r="F240" s="1" t="s">
        <v>76</v>
      </c>
      <c r="G240" s="1">
        <v>22</v>
      </c>
      <c r="H240" s="6" t="b">
        <f t="shared" si="15"/>
        <v>0</v>
      </c>
      <c r="I240" s="6" t="b">
        <f t="shared" si="16"/>
        <v>0</v>
      </c>
      <c r="J240" s="7" t="b">
        <f t="shared" si="17"/>
        <v>0</v>
      </c>
    </row>
    <row r="241" spans="1:10" ht="15" customHeight="1" outlineLevel="1" x14ac:dyDescent="0.2">
      <c r="A241" s="1" t="s">
        <v>196</v>
      </c>
      <c r="B241" s="1">
        <v>3.6</v>
      </c>
      <c r="C241" s="1">
        <v>50</v>
      </c>
      <c r="D241" s="1">
        <v>2.0499999999999998</v>
      </c>
      <c r="E241" s="1">
        <v>25</v>
      </c>
      <c r="F241" s="1" t="s">
        <v>91</v>
      </c>
      <c r="G241" s="1">
        <v>301</v>
      </c>
      <c r="H241" s="6" t="b">
        <f t="shared" si="15"/>
        <v>0</v>
      </c>
      <c r="I241" s="6" t="b">
        <f t="shared" si="16"/>
        <v>0</v>
      </c>
      <c r="J241" s="7" t="b">
        <f t="shared" si="17"/>
        <v>0</v>
      </c>
    </row>
    <row r="242" spans="1:10" ht="15" customHeight="1" outlineLevel="1" x14ac:dyDescent="0.2">
      <c r="A242" s="1" t="s">
        <v>134</v>
      </c>
      <c r="B242" s="1">
        <v>4.3</v>
      </c>
      <c r="C242" s="1">
        <v>50</v>
      </c>
      <c r="D242" s="1">
        <v>2.4500000000000002</v>
      </c>
      <c r="E242" s="1">
        <v>10</v>
      </c>
      <c r="F242" s="1" t="s">
        <v>91</v>
      </c>
      <c r="G242" s="1">
        <v>360</v>
      </c>
      <c r="H242" s="6" t="b">
        <f t="shared" si="15"/>
        <v>0</v>
      </c>
      <c r="I242" s="6" t="b">
        <f t="shared" si="16"/>
        <v>0</v>
      </c>
      <c r="J242" s="7" t="b">
        <f t="shared" si="17"/>
        <v>0</v>
      </c>
    </row>
    <row r="243" spans="1:10" ht="15" customHeight="1" outlineLevel="1" x14ac:dyDescent="0.2">
      <c r="A243" s="1" t="s">
        <v>111</v>
      </c>
      <c r="B243" s="1">
        <v>5.8</v>
      </c>
      <c r="C243" s="1">
        <v>20</v>
      </c>
      <c r="D243" s="1">
        <v>3.3</v>
      </c>
      <c r="E243" s="1">
        <v>10</v>
      </c>
      <c r="F243" s="1" t="s">
        <v>91</v>
      </c>
      <c r="G243" s="1">
        <v>448</v>
      </c>
      <c r="H243" s="6" t="b">
        <f t="shared" si="15"/>
        <v>0</v>
      </c>
      <c r="I243" s="6" t="b">
        <f t="shared" si="16"/>
        <v>0</v>
      </c>
      <c r="J243" s="7" t="b">
        <f t="shared" si="17"/>
        <v>0</v>
      </c>
    </row>
    <row r="244" spans="1:10" ht="15" customHeight="1" outlineLevel="1" x14ac:dyDescent="0.2">
      <c r="A244" s="1" t="s">
        <v>112</v>
      </c>
      <c r="B244" s="1">
        <v>7.35</v>
      </c>
      <c r="C244" s="1">
        <v>20</v>
      </c>
      <c r="D244" s="1">
        <v>4.2</v>
      </c>
      <c r="E244" s="1">
        <v>10</v>
      </c>
      <c r="F244" s="1" t="s">
        <v>91</v>
      </c>
      <c r="G244" s="1">
        <v>149</v>
      </c>
      <c r="H244" s="6" t="b">
        <f t="shared" si="15"/>
        <v>0</v>
      </c>
      <c r="I244" s="6" t="b">
        <f t="shared" si="16"/>
        <v>0</v>
      </c>
      <c r="J244" s="7" t="b">
        <f t="shared" si="17"/>
        <v>0</v>
      </c>
    </row>
    <row r="245" spans="1:10" ht="15" customHeight="1" outlineLevel="1" x14ac:dyDescent="0.2">
      <c r="A245" s="1" t="s">
        <v>113</v>
      </c>
      <c r="B245" s="1">
        <v>9.4</v>
      </c>
      <c r="C245" s="1">
        <v>10</v>
      </c>
      <c r="D245" s="1">
        <v>5.3</v>
      </c>
      <c r="E245" s="1">
        <v>5</v>
      </c>
      <c r="F245" s="1" t="s">
        <v>91</v>
      </c>
      <c r="G245" s="1">
        <v>57</v>
      </c>
      <c r="H245" s="6" t="b">
        <f t="shared" si="15"/>
        <v>0</v>
      </c>
      <c r="I245" s="6" t="b">
        <f t="shared" si="16"/>
        <v>0</v>
      </c>
      <c r="J245" s="7" t="b">
        <f t="shared" si="17"/>
        <v>0</v>
      </c>
    </row>
    <row r="246" spans="1:10" ht="15" customHeight="1" outlineLevel="1" x14ac:dyDescent="0.2">
      <c r="A246" s="1" t="s">
        <v>106</v>
      </c>
      <c r="B246" s="1">
        <v>4.5999999999999996</v>
      </c>
      <c r="C246" s="1">
        <v>50</v>
      </c>
      <c r="D246" s="1">
        <v>3.2</v>
      </c>
      <c r="E246" s="1">
        <v>25</v>
      </c>
      <c r="F246" s="1" t="s">
        <v>294</v>
      </c>
      <c r="G246" s="1">
        <v>17</v>
      </c>
      <c r="H246" s="6" t="b">
        <f t="shared" si="15"/>
        <v>0</v>
      </c>
      <c r="I246" s="6" t="b">
        <f t="shared" si="16"/>
        <v>0</v>
      </c>
      <c r="J246" s="7" t="b">
        <f t="shared" si="17"/>
        <v>0</v>
      </c>
    </row>
    <row r="247" spans="1:10" ht="15" customHeight="1" outlineLevel="1" x14ac:dyDescent="0.2">
      <c r="A247" s="1" t="s">
        <v>106</v>
      </c>
      <c r="B247" s="1">
        <v>4.4000000000000004</v>
      </c>
      <c r="C247" s="1">
        <v>50</v>
      </c>
      <c r="D247" s="1">
        <v>2.5</v>
      </c>
      <c r="E247" s="1">
        <v>25</v>
      </c>
      <c r="F247" s="1" t="s">
        <v>78</v>
      </c>
      <c r="G247" s="1">
        <v>465</v>
      </c>
      <c r="H247" s="6" t="b">
        <f t="shared" si="15"/>
        <v>0</v>
      </c>
      <c r="I247" s="6" t="b">
        <f t="shared" si="16"/>
        <v>0</v>
      </c>
      <c r="J247" s="7" t="b">
        <f t="shared" si="17"/>
        <v>0</v>
      </c>
    </row>
    <row r="248" spans="1:10" ht="15" customHeight="1" outlineLevel="1" x14ac:dyDescent="0.2">
      <c r="A248" s="1" t="s">
        <v>141</v>
      </c>
      <c r="B248" s="1">
        <v>7.9</v>
      </c>
      <c r="C248" s="1">
        <v>20</v>
      </c>
      <c r="D248" s="1">
        <v>4.5</v>
      </c>
      <c r="E248" s="1">
        <v>10</v>
      </c>
      <c r="F248" s="1" t="s">
        <v>78</v>
      </c>
      <c r="G248" s="1">
        <v>1377</v>
      </c>
      <c r="H248" s="6" t="b">
        <f t="shared" si="15"/>
        <v>0</v>
      </c>
      <c r="I248" s="6" t="b">
        <f t="shared" si="16"/>
        <v>0</v>
      </c>
      <c r="J248" s="7" t="b">
        <f t="shared" si="17"/>
        <v>0</v>
      </c>
    </row>
    <row r="249" spans="1:10" ht="15" customHeight="1" outlineLevel="1" x14ac:dyDescent="0.2">
      <c r="A249" s="1" t="s">
        <v>106</v>
      </c>
      <c r="B249" s="1">
        <v>7.35</v>
      </c>
      <c r="C249" s="1">
        <v>50</v>
      </c>
      <c r="D249" s="1">
        <v>4.2</v>
      </c>
      <c r="E249" s="1">
        <v>25</v>
      </c>
      <c r="F249" s="1" t="s">
        <v>2</v>
      </c>
      <c r="G249" s="1">
        <v>1105</v>
      </c>
      <c r="H249" s="6" t="b">
        <f t="shared" si="15"/>
        <v>0</v>
      </c>
      <c r="I249" s="6" t="b">
        <f t="shared" si="16"/>
        <v>0</v>
      </c>
      <c r="J249" s="7" t="b">
        <f t="shared" si="17"/>
        <v>0</v>
      </c>
    </row>
    <row r="250" spans="1:10" ht="15" customHeight="1" outlineLevel="1" x14ac:dyDescent="0.2">
      <c r="A250" s="1" t="s">
        <v>196</v>
      </c>
      <c r="B250" s="1">
        <v>8.35</v>
      </c>
      <c r="C250" s="1">
        <v>20</v>
      </c>
      <c r="D250" s="1">
        <v>4.75</v>
      </c>
      <c r="E250" s="1">
        <v>10</v>
      </c>
      <c r="F250" s="1" t="s">
        <v>2</v>
      </c>
      <c r="G250" s="1">
        <v>470</v>
      </c>
      <c r="H250" s="6" t="b">
        <f t="shared" si="15"/>
        <v>0</v>
      </c>
      <c r="I250" s="6" t="b">
        <f t="shared" si="16"/>
        <v>0</v>
      </c>
      <c r="J250" s="7" t="b">
        <f t="shared" si="17"/>
        <v>0</v>
      </c>
    </row>
    <row r="251" spans="1:10" ht="15" customHeight="1" outlineLevel="1" x14ac:dyDescent="0.2">
      <c r="A251" s="1" t="s">
        <v>134</v>
      </c>
      <c r="B251" s="1">
        <v>10.4</v>
      </c>
      <c r="C251" s="1">
        <v>20</v>
      </c>
      <c r="D251" s="1">
        <v>5.9</v>
      </c>
      <c r="E251" s="1">
        <v>10</v>
      </c>
      <c r="F251" s="1" t="s">
        <v>2</v>
      </c>
      <c r="G251" s="1">
        <v>448</v>
      </c>
      <c r="H251" s="6" t="b">
        <f t="shared" si="15"/>
        <v>0</v>
      </c>
      <c r="I251" s="6" t="b">
        <f t="shared" si="16"/>
        <v>0</v>
      </c>
      <c r="J251" s="7" t="b">
        <f t="shared" si="17"/>
        <v>0</v>
      </c>
    </row>
    <row r="252" spans="1:10" ht="15" customHeight="1" outlineLevel="1" x14ac:dyDescent="0.2">
      <c r="A252" s="1" t="s">
        <v>105</v>
      </c>
      <c r="B252" s="1">
        <v>1.05</v>
      </c>
      <c r="C252" s="1">
        <v>50</v>
      </c>
      <c r="D252" s="1">
        <v>0.6</v>
      </c>
      <c r="E252" s="1">
        <v>25</v>
      </c>
      <c r="F252" s="1" t="s">
        <v>79</v>
      </c>
      <c r="G252" s="1">
        <v>800</v>
      </c>
      <c r="H252" s="6" t="b">
        <f t="shared" si="15"/>
        <v>0</v>
      </c>
      <c r="I252" s="6" t="b">
        <f t="shared" si="16"/>
        <v>0</v>
      </c>
      <c r="J252" s="7" t="b">
        <f t="shared" si="17"/>
        <v>0</v>
      </c>
    </row>
    <row r="253" spans="1:10" ht="15" customHeight="1" outlineLevel="1" x14ac:dyDescent="0.2">
      <c r="A253" s="1" t="s">
        <v>107</v>
      </c>
      <c r="B253" s="1">
        <v>1.25</v>
      </c>
      <c r="C253" s="1">
        <v>50</v>
      </c>
      <c r="D253" s="1">
        <v>0.7</v>
      </c>
      <c r="E253" s="1">
        <v>25</v>
      </c>
      <c r="F253" s="1" t="s">
        <v>79</v>
      </c>
      <c r="G253" s="1">
        <v>675</v>
      </c>
      <c r="H253" s="6" t="b">
        <f t="shared" si="15"/>
        <v>0</v>
      </c>
      <c r="I253" s="6" t="b">
        <f t="shared" si="16"/>
        <v>0</v>
      </c>
      <c r="J253" s="7" t="b">
        <f t="shared" si="17"/>
        <v>0</v>
      </c>
    </row>
    <row r="254" spans="1:10" ht="15" customHeight="1" outlineLevel="1" x14ac:dyDescent="0.2">
      <c r="A254" s="1" t="s">
        <v>110</v>
      </c>
      <c r="B254" s="1">
        <v>1.5</v>
      </c>
      <c r="C254" s="1">
        <v>50</v>
      </c>
      <c r="D254" s="1">
        <v>0.85</v>
      </c>
      <c r="E254" s="1">
        <v>25</v>
      </c>
      <c r="F254" s="1" t="s">
        <v>79</v>
      </c>
      <c r="G254" s="1">
        <v>1599</v>
      </c>
      <c r="H254" s="6" t="b">
        <f t="shared" si="15"/>
        <v>0</v>
      </c>
      <c r="I254" s="6" t="b">
        <f t="shared" si="16"/>
        <v>0</v>
      </c>
      <c r="J254" s="7" t="b">
        <f t="shared" si="17"/>
        <v>0</v>
      </c>
    </row>
    <row r="255" spans="1:10" ht="15" customHeight="1" outlineLevel="1" x14ac:dyDescent="0.2">
      <c r="A255" s="1" t="s">
        <v>108</v>
      </c>
      <c r="B255" s="1">
        <v>5.2</v>
      </c>
      <c r="C255" s="1">
        <v>50</v>
      </c>
      <c r="D255" s="1">
        <v>3.2</v>
      </c>
      <c r="E255" s="1">
        <v>10</v>
      </c>
      <c r="F255" s="1" t="s">
        <v>79</v>
      </c>
      <c r="G255" s="1">
        <v>187</v>
      </c>
      <c r="H255" s="6" t="b">
        <f t="shared" si="15"/>
        <v>0</v>
      </c>
      <c r="I255" s="6" t="b">
        <f t="shared" si="16"/>
        <v>0</v>
      </c>
      <c r="J255" s="7" t="b">
        <f t="shared" si="17"/>
        <v>0</v>
      </c>
    </row>
    <row r="256" spans="1:10" ht="15" customHeight="1" outlineLevel="1" x14ac:dyDescent="0.2">
      <c r="A256" s="1" t="s">
        <v>116</v>
      </c>
      <c r="B256" s="1">
        <v>1.4</v>
      </c>
      <c r="C256" s="1">
        <v>50</v>
      </c>
      <c r="D256" s="1">
        <v>0.8</v>
      </c>
      <c r="E256" s="1">
        <v>25</v>
      </c>
      <c r="F256" s="1" t="s">
        <v>80</v>
      </c>
      <c r="G256" s="1">
        <v>200</v>
      </c>
      <c r="H256" s="6" t="b">
        <f t="shared" si="15"/>
        <v>0</v>
      </c>
      <c r="I256" s="6" t="b">
        <f t="shared" si="16"/>
        <v>0</v>
      </c>
      <c r="J256" s="7" t="b">
        <f t="shared" si="17"/>
        <v>0</v>
      </c>
    </row>
    <row r="257" spans="1:10" ht="15" customHeight="1" outlineLevel="1" x14ac:dyDescent="0.2">
      <c r="A257" s="1" t="s">
        <v>136</v>
      </c>
      <c r="B257" s="1">
        <v>2.4500000000000002</v>
      </c>
      <c r="C257" s="1">
        <v>50</v>
      </c>
      <c r="D257" s="1">
        <v>1.45</v>
      </c>
      <c r="E257" s="1">
        <v>25</v>
      </c>
      <c r="F257" s="1" t="s">
        <v>85</v>
      </c>
      <c r="G257" s="1">
        <v>250</v>
      </c>
      <c r="H257" s="6" t="b">
        <f t="shared" si="15"/>
        <v>0</v>
      </c>
      <c r="I257" s="6" t="b">
        <f t="shared" si="16"/>
        <v>0</v>
      </c>
      <c r="J257" s="7" t="b">
        <f t="shared" si="17"/>
        <v>0</v>
      </c>
    </row>
    <row r="258" spans="1:10" ht="15" customHeight="1" outlineLevel="1" x14ac:dyDescent="0.2">
      <c r="A258" s="1" t="s">
        <v>137</v>
      </c>
      <c r="B258" s="1">
        <v>3</v>
      </c>
      <c r="C258" s="1">
        <v>50</v>
      </c>
      <c r="D258" s="1">
        <v>1.7</v>
      </c>
      <c r="E258" s="1">
        <v>10</v>
      </c>
      <c r="F258" s="1" t="s">
        <v>85</v>
      </c>
      <c r="G258" s="1">
        <v>305</v>
      </c>
      <c r="H258" s="6" t="b">
        <f t="shared" si="15"/>
        <v>0</v>
      </c>
      <c r="I258" s="6" t="b">
        <f t="shared" si="16"/>
        <v>0</v>
      </c>
      <c r="J258" s="7" t="b">
        <f t="shared" si="17"/>
        <v>0</v>
      </c>
    </row>
    <row r="259" spans="1:10" ht="15" customHeight="1" outlineLevel="1" x14ac:dyDescent="0.2">
      <c r="A259" s="1" t="s">
        <v>129</v>
      </c>
      <c r="B259" s="1">
        <v>1.95</v>
      </c>
      <c r="C259" s="1">
        <v>50</v>
      </c>
      <c r="D259" s="1">
        <v>1.1000000000000001</v>
      </c>
      <c r="E259" s="1">
        <v>25</v>
      </c>
      <c r="F259" s="1" t="s">
        <v>85</v>
      </c>
      <c r="G259" s="1">
        <v>8546</v>
      </c>
      <c r="H259" s="6" t="b">
        <f t="shared" si="15"/>
        <v>0</v>
      </c>
      <c r="I259" s="6" t="b">
        <f t="shared" si="16"/>
        <v>0</v>
      </c>
      <c r="J259" s="7" t="b">
        <f t="shared" si="17"/>
        <v>0</v>
      </c>
    </row>
    <row r="260" spans="1:10" ht="15" customHeight="1" outlineLevel="1" x14ac:dyDescent="0.2">
      <c r="A260" s="1" t="s">
        <v>144</v>
      </c>
      <c r="B260" s="1">
        <v>2.2000000000000002</v>
      </c>
      <c r="C260" s="1">
        <v>50</v>
      </c>
      <c r="D260" s="1">
        <v>1.25</v>
      </c>
      <c r="E260" s="1">
        <v>25</v>
      </c>
      <c r="F260" s="1" t="s">
        <v>85</v>
      </c>
      <c r="G260" s="1">
        <v>1594</v>
      </c>
      <c r="H260" s="6" t="b">
        <f t="shared" ref="H260:H323" si="18">AND(A259=A258,B259=B258,C259=C258,D259=D258,E259=E258,F259=F258)</f>
        <v>0</v>
      </c>
      <c r="I260" s="6" t="b">
        <f t="shared" ref="I260:I323" si="19">OR(ISBLANK(A259),ISBLANK(B259),ISBLANK(C259),ISBLANK(D259),ISBLANK(E259),ISBLANK(F259))</f>
        <v>0</v>
      </c>
      <c r="J260" s="7" t="b">
        <f t="shared" ref="J260:J323" si="20">C259=0</f>
        <v>0</v>
      </c>
    </row>
    <row r="261" spans="1:10" ht="15" customHeight="1" outlineLevel="1" x14ac:dyDescent="0.2">
      <c r="A261" s="1" t="s">
        <v>143</v>
      </c>
      <c r="B261" s="1">
        <v>2.75</v>
      </c>
      <c r="C261" s="1">
        <v>50</v>
      </c>
      <c r="D261" s="1">
        <v>1.55</v>
      </c>
      <c r="E261" s="1">
        <v>10</v>
      </c>
      <c r="F261" s="1" t="s">
        <v>85</v>
      </c>
      <c r="G261" s="1">
        <v>530</v>
      </c>
      <c r="H261" s="6" t="b">
        <f t="shared" si="18"/>
        <v>0</v>
      </c>
      <c r="I261" s="6" t="b">
        <f t="shared" si="19"/>
        <v>0</v>
      </c>
      <c r="J261" s="7" t="b">
        <f t="shared" si="20"/>
        <v>0</v>
      </c>
    </row>
    <row r="262" spans="1:10" ht="15" customHeight="1" outlineLevel="1" x14ac:dyDescent="0.2">
      <c r="A262" s="1" t="s">
        <v>105</v>
      </c>
      <c r="B262" s="1">
        <v>20.05</v>
      </c>
      <c r="C262" s="1">
        <v>10</v>
      </c>
      <c r="D262" s="1">
        <v>11.45</v>
      </c>
      <c r="E262" s="1">
        <v>5</v>
      </c>
      <c r="F262" s="1" t="s">
        <v>81</v>
      </c>
      <c r="G262" s="1">
        <v>40</v>
      </c>
      <c r="H262" s="6" t="b">
        <f t="shared" si="18"/>
        <v>0</v>
      </c>
      <c r="I262" s="6" t="b">
        <f t="shared" si="19"/>
        <v>0</v>
      </c>
      <c r="J262" s="7" t="b">
        <f t="shared" si="20"/>
        <v>0</v>
      </c>
    </row>
    <row r="263" spans="1:10" ht="15" customHeight="1" outlineLevel="1" x14ac:dyDescent="0.2">
      <c r="A263" s="1" t="s">
        <v>107</v>
      </c>
      <c r="B263" s="1">
        <v>21.3</v>
      </c>
      <c r="C263" s="1">
        <v>10</v>
      </c>
      <c r="D263" s="1">
        <v>12.15</v>
      </c>
      <c r="E263" s="1">
        <v>5</v>
      </c>
      <c r="F263" s="1" t="s">
        <v>81</v>
      </c>
      <c r="G263" s="1">
        <v>15</v>
      </c>
      <c r="H263" s="6" t="b">
        <f t="shared" si="18"/>
        <v>0</v>
      </c>
      <c r="I263" s="6" t="b">
        <f t="shared" si="19"/>
        <v>0</v>
      </c>
      <c r="J263" s="7" t="b">
        <f t="shared" si="20"/>
        <v>0</v>
      </c>
    </row>
    <row r="264" spans="1:10" ht="15" customHeight="1" outlineLevel="1" x14ac:dyDescent="0.2">
      <c r="A264" s="1" t="s">
        <v>295</v>
      </c>
      <c r="B264" s="1">
        <v>16</v>
      </c>
      <c r="C264" s="1">
        <v>10</v>
      </c>
      <c r="D264" s="1">
        <v>9.15</v>
      </c>
      <c r="E264" s="1">
        <v>5</v>
      </c>
      <c r="F264" s="1" t="s">
        <v>82</v>
      </c>
      <c r="G264" s="1">
        <v>110</v>
      </c>
      <c r="H264" s="6" t="b">
        <f t="shared" si="18"/>
        <v>0</v>
      </c>
      <c r="I264" s="6" t="b">
        <f t="shared" si="19"/>
        <v>0</v>
      </c>
      <c r="J264" s="7" t="b">
        <f t="shared" si="20"/>
        <v>0</v>
      </c>
    </row>
    <row r="265" spans="1:10" ht="15" customHeight="1" outlineLevel="1" x14ac:dyDescent="0.2">
      <c r="A265" s="1" t="s">
        <v>296</v>
      </c>
      <c r="B265" s="1">
        <v>20.05</v>
      </c>
      <c r="C265" s="1">
        <v>10</v>
      </c>
      <c r="D265" s="1">
        <v>11.45</v>
      </c>
      <c r="E265" s="1">
        <v>5</v>
      </c>
      <c r="F265" s="1" t="s">
        <v>82</v>
      </c>
      <c r="G265" s="1">
        <v>50</v>
      </c>
      <c r="H265" s="6" t="b">
        <f t="shared" si="18"/>
        <v>0</v>
      </c>
      <c r="I265" s="6" t="b">
        <f t="shared" si="19"/>
        <v>0</v>
      </c>
      <c r="J265" s="7" t="b">
        <f t="shared" si="20"/>
        <v>0</v>
      </c>
    </row>
    <row r="266" spans="1:10" ht="15" customHeight="1" outlineLevel="1" x14ac:dyDescent="0.2">
      <c r="A266" s="1" t="s">
        <v>297</v>
      </c>
      <c r="B266" s="1">
        <v>21.3</v>
      </c>
      <c r="C266" s="1">
        <v>10</v>
      </c>
      <c r="D266" s="1">
        <v>12.15</v>
      </c>
      <c r="E266" s="1">
        <v>5</v>
      </c>
      <c r="F266" s="1" t="s">
        <v>82</v>
      </c>
      <c r="G266" s="1">
        <v>42</v>
      </c>
      <c r="H266" s="6" t="b">
        <f t="shared" si="18"/>
        <v>0</v>
      </c>
      <c r="I266" s="6" t="b">
        <f t="shared" si="19"/>
        <v>0</v>
      </c>
      <c r="J266" s="7" t="b">
        <f t="shared" si="20"/>
        <v>0</v>
      </c>
    </row>
    <row r="267" spans="1:10" ht="15" customHeight="1" outlineLevel="1" x14ac:dyDescent="0.2">
      <c r="A267" s="1" t="s">
        <v>107</v>
      </c>
      <c r="B267" s="1">
        <v>21.3</v>
      </c>
      <c r="C267" s="1">
        <v>10</v>
      </c>
      <c r="D267" s="1">
        <v>12.15</v>
      </c>
      <c r="E267" s="1">
        <v>5</v>
      </c>
      <c r="F267" s="1" t="s">
        <v>83</v>
      </c>
      <c r="G267" s="1">
        <v>12</v>
      </c>
      <c r="H267" s="6" t="b">
        <f t="shared" si="18"/>
        <v>0</v>
      </c>
      <c r="I267" s="6" t="b">
        <f t="shared" si="19"/>
        <v>0</v>
      </c>
      <c r="J267" s="7" t="b">
        <f t="shared" si="20"/>
        <v>0</v>
      </c>
    </row>
    <row r="268" spans="1:10" ht="15" customHeight="1" outlineLevel="1" x14ac:dyDescent="0.2">
      <c r="A268" s="1" t="s">
        <v>107</v>
      </c>
      <c r="B268" s="1">
        <v>17.45</v>
      </c>
      <c r="C268" s="1">
        <v>10</v>
      </c>
      <c r="D268" s="1">
        <v>9.9499999999999993</v>
      </c>
      <c r="E268" s="1">
        <v>5</v>
      </c>
      <c r="F268" s="1" t="s">
        <v>84</v>
      </c>
      <c r="G268" s="1">
        <v>78</v>
      </c>
      <c r="H268" s="6" t="b">
        <f t="shared" si="18"/>
        <v>0</v>
      </c>
      <c r="I268" s="6" t="b">
        <f t="shared" si="19"/>
        <v>0</v>
      </c>
      <c r="J268" s="7" t="b">
        <f t="shared" si="20"/>
        <v>0</v>
      </c>
    </row>
    <row r="269" spans="1:10" ht="15" customHeight="1" outlineLevel="1" x14ac:dyDescent="0.2">
      <c r="A269" s="1" t="s">
        <v>130</v>
      </c>
      <c r="B269" s="1">
        <v>15.7</v>
      </c>
      <c r="C269" s="1">
        <v>10</v>
      </c>
      <c r="D269" s="1">
        <v>8.9499999999999993</v>
      </c>
      <c r="E269" s="1">
        <v>5</v>
      </c>
      <c r="F269" s="1" t="s">
        <v>219</v>
      </c>
      <c r="G269" s="1">
        <v>34</v>
      </c>
      <c r="H269" s="6" t="b">
        <f t="shared" si="18"/>
        <v>0</v>
      </c>
      <c r="I269" s="6" t="b">
        <f t="shared" si="19"/>
        <v>0</v>
      </c>
      <c r="J269" s="7" t="b">
        <f t="shared" si="20"/>
        <v>0</v>
      </c>
    </row>
    <row r="270" spans="1:10" ht="15" customHeight="1" outlineLevel="1" x14ac:dyDescent="0.2">
      <c r="A270" s="1" t="s">
        <v>127</v>
      </c>
      <c r="B270" s="1">
        <v>2.4500000000000002</v>
      </c>
      <c r="C270" s="1">
        <v>50</v>
      </c>
      <c r="D270" s="1">
        <v>1.4</v>
      </c>
      <c r="E270" s="1">
        <v>25</v>
      </c>
      <c r="F270" s="1" t="s">
        <v>86</v>
      </c>
      <c r="G270" s="1">
        <v>50</v>
      </c>
      <c r="H270" s="6" t="b">
        <f t="shared" si="18"/>
        <v>0</v>
      </c>
      <c r="I270" s="6" t="b">
        <f t="shared" si="19"/>
        <v>0</v>
      </c>
      <c r="J270" s="7" t="b">
        <f t="shared" si="20"/>
        <v>0</v>
      </c>
    </row>
    <row r="271" spans="1:10" ht="15" customHeight="1" outlineLevel="1" x14ac:dyDescent="0.2">
      <c r="A271" s="1" t="s">
        <v>128</v>
      </c>
      <c r="B271" s="1">
        <v>3</v>
      </c>
      <c r="C271" s="1">
        <v>50</v>
      </c>
      <c r="D271" s="1">
        <v>1.7</v>
      </c>
      <c r="E271" s="1">
        <v>25</v>
      </c>
      <c r="F271" s="1" t="s">
        <v>86</v>
      </c>
      <c r="G271" s="1">
        <v>150</v>
      </c>
      <c r="H271" s="6" t="b">
        <f t="shared" si="18"/>
        <v>0</v>
      </c>
      <c r="I271" s="6" t="b">
        <f t="shared" si="19"/>
        <v>0</v>
      </c>
      <c r="J271" s="7" t="b">
        <f t="shared" si="20"/>
        <v>0</v>
      </c>
    </row>
    <row r="272" spans="1:10" ht="15" customHeight="1" outlineLevel="1" x14ac:dyDescent="0.2">
      <c r="A272" s="1" t="s">
        <v>129</v>
      </c>
      <c r="B272" s="1">
        <v>3.5</v>
      </c>
      <c r="C272" s="1">
        <v>50</v>
      </c>
      <c r="D272" s="1">
        <v>2</v>
      </c>
      <c r="E272" s="1">
        <v>25</v>
      </c>
      <c r="F272" s="1" t="s">
        <v>86</v>
      </c>
      <c r="G272" s="1">
        <v>525</v>
      </c>
      <c r="H272" s="6" t="b">
        <f t="shared" si="18"/>
        <v>0</v>
      </c>
      <c r="I272" s="6" t="b">
        <f t="shared" si="19"/>
        <v>0</v>
      </c>
      <c r="J272" s="7" t="b">
        <f t="shared" si="20"/>
        <v>0</v>
      </c>
    </row>
    <row r="273" spans="1:10" ht="15" customHeight="1" outlineLevel="1" x14ac:dyDescent="0.2">
      <c r="A273" s="1" t="s">
        <v>144</v>
      </c>
      <c r="B273" s="1">
        <v>3.95</v>
      </c>
      <c r="C273" s="1">
        <v>50</v>
      </c>
      <c r="D273" s="1">
        <v>2.25</v>
      </c>
      <c r="E273" s="1">
        <v>25</v>
      </c>
      <c r="F273" s="1" t="s">
        <v>86</v>
      </c>
      <c r="G273" s="1">
        <v>375</v>
      </c>
      <c r="H273" s="6" t="b">
        <f t="shared" si="18"/>
        <v>0</v>
      </c>
      <c r="I273" s="6" t="b">
        <f t="shared" si="19"/>
        <v>0</v>
      </c>
      <c r="J273" s="7" t="b">
        <f t="shared" si="20"/>
        <v>0</v>
      </c>
    </row>
    <row r="274" spans="1:10" ht="15" customHeight="1" outlineLevel="1" x14ac:dyDescent="0.2">
      <c r="A274" s="1" t="s">
        <v>143</v>
      </c>
      <c r="B274" s="1">
        <v>4.6500000000000004</v>
      </c>
      <c r="C274" s="1">
        <v>50</v>
      </c>
      <c r="D274" s="1">
        <v>2.65</v>
      </c>
      <c r="E274" s="1">
        <v>10</v>
      </c>
      <c r="F274" s="1" t="s">
        <v>86</v>
      </c>
      <c r="G274" s="1">
        <v>50</v>
      </c>
      <c r="H274" s="6" t="b">
        <f t="shared" si="18"/>
        <v>0</v>
      </c>
      <c r="I274" s="6" t="b">
        <f t="shared" si="19"/>
        <v>0</v>
      </c>
      <c r="J274" s="7" t="b">
        <f t="shared" si="20"/>
        <v>0</v>
      </c>
    </row>
    <row r="275" spans="1:10" ht="15" customHeight="1" outlineLevel="1" x14ac:dyDescent="0.2">
      <c r="A275" s="1" t="s">
        <v>134</v>
      </c>
      <c r="B275" s="1">
        <v>6.3</v>
      </c>
      <c r="C275" s="1">
        <v>50</v>
      </c>
      <c r="D275" s="1">
        <v>3.6</v>
      </c>
      <c r="E275" s="1">
        <v>25</v>
      </c>
      <c r="F275" s="1" t="s">
        <v>86</v>
      </c>
      <c r="G275" s="1">
        <v>125</v>
      </c>
      <c r="H275" s="6" t="b">
        <f t="shared" si="18"/>
        <v>0</v>
      </c>
      <c r="I275" s="6" t="b">
        <f t="shared" si="19"/>
        <v>0</v>
      </c>
      <c r="J275" s="7" t="b">
        <f t="shared" si="20"/>
        <v>0</v>
      </c>
    </row>
    <row r="276" spans="1:10" ht="15" customHeight="1" outlineLevel="1" x14ac:dyDescent="0.2">
      <c r="A276" s="1" t="s">
        <v>111</v>
      </c>
      <c r="B276" s="1">
        <v>7.7</v>
      </c>
      <c r="C276" s="1">
        <v>20</v>
      </c>
      <c r="D276" s="1">
        <v>4.4000000000000004</v>
      </c>
      <c r="E276" s="1">
        <v>10</v>
      </c>
      <c r="F276" s="1" t="s">
        <v>86</v>
      </c>
      <c r="G276" s="1">
        <v>70</v>
      </c>
      <c r="H276" s="6" t="b">
        <f t="shared" si="18"/>
        <v>0</v>
      </c>
      <c r="I276" s="6" t="b">
        <f t="shared" si="19"/>
        <v>0</v>
      </c>
      <c r="J276" s="7" t="b">
        <f t="shared" si="20"/>
        <v>0</v>
      </c>
    </row>
    <row r="277" spans="1:10" ht="15" customHeight="1" outlineLevel="1" x14ac:dyDescent="0.2">
      <c r="A277" s="1" t="s">
        <v>127</v>
      </c>
      <c r="B277" s="1">
        <v>1.95</v>
      </c>
      <c r="C277" s="1">
        <v>50</v>
      </c>
      <c r="D277" s="1">
        <v>1.1000000000000001</v>
      </c>
      <c r="E277" s="1">
        <v>25</v>
      </c>
      <c r="F277" s="1" t="s">
        <v>298</v>
      </c>
      <c r="G277" s="1">
        <v>23</v>
      </c>
      <c r="H277" s="6" t="b">
        <f t="shared" si="18"/>
        <v>0</v>
      </c>
      <c r="I277" s="6" t="b">
        <f t="shared" si="19"/>
        <v>0</v>
      </c>
      <c r="J277" s="7" t="b">
        <f t="shared" si="20"/>
        <v>0</v>
      </c>
    </row>
    <row r="278" spans="1:10" ht="15" customHeight="1" outlineLevel="1" x14ac:dyDescent="0.2">
      <c r="A278" s="1" t="s">
        <v>129</v>
      </c>
      <c r="B278" s="1">
        <v>2.8</v>
      </c>
      <c r="C278" s="1">
        <v>50</v>
      </c>
      <c r="D278" s="1">
        <v>1.6</v>
      </c>
      <c r="E278" s="1">
        <v>25</v>
      </c>
      <c r="F278" s="1" t="s">
        <v>298</v>
      </c>
      <c r="G278" s="1">
        <v>87</v>
      </c>
      <c r="H278" s="6" t="b">
        <f t="shared" si="18"/>
        <v>0</v>
      </c>
      <c r="I278" s="6" t="b">
        <f t="shared" si="19"/>
        <v>0</v>
      </c>
      <c r="J278" s="7" t="b">
        <f t="shared" si="20"/>
        <v>0</v>
      </c>
    </row>
    <row r="279" spans="1:10" ht="15" customHeight="1" outlineLevel="1" x14ac:dyDescent="0.2">
      <c r="A279" s="1" t="s">
        <v>143</v>
      </c>
      <c r="B279" s="1">
        <v>4.9000000000000004</v>
      </c>
      <c r="C279" s="1">
        <v>20</v>
      </c>
      <c r="D279" s="1">
        <v>2.8</v>
      </c>
      <c r="E279" s="1">
        <v>10</v>
      </c>
      <c r="F279" s="1" t="s">
        <v>298</v>
      </c>
      <c r="G279" s="1">
        <v>112</v>
      </c>
      <c r="H279" s="6" t="b">
        <f t="shared" si="18"/>
        <v>0</v>
      </c>
      <c r="I279" s="6" t="b">
        <f t="shared" si="19"/>
        <v>0</v>
      </c>
      <c r="J279" s="7" t="b">
        <f t="shared" si="20"/>
        <v>0</v>
      </c>
    </row>
    <row r="280" spans="1:10" ht="15" customHeight="1" outlineLevel="1" x14ac:dyDescent="0.2">
      <c r="A280" s="1" t="s">
        <v>127</v>
      </c>
      <c r="B280" s="1">
        <v>1.4</v>
      </c>
      <c r="C280" s="1">
        <v>50</v>
      </c>
      <c r="D280" s="1">
        <v>0.8</v>
      </c>
      <c r="E280" s="1">
        <v>25</v>
      </c>
      <c r="F280" s="1" t="s">
        <v>87</v>
      </c>
      <c r="G280" s="1">
        <v>25</v>
      </c>
      <c r="H280" s="6" t="b">
        <f t="shared" si="18"/>
        <v>0</v>
      </c>
      <c r="I280" s="6" t="b">
        <f t="shared" si="19"/>
        <v>0</v>
      </c>
      <c r="J280" s="7" t="b">
        <f t="shared" si="20"/>
        <v>0</v>
      </c>
    </row>
    <row r="281" spans="1:10" ht="15" customHeight="1" outlineLevel="1" x14ac:dyDescent="0.2">
      <c r="A281" s="1" t="s">
        <v>128</v>
      </c>
      <c r="B281" s="1">
        <v>1.6</v>
      </c>
      <c r="C281" s="1">
        <v>50</v>
      </c>
      <c r="D281" s="1">
        <v>0.9</v>
      </c>
      <c r="E281" s="1">
        <v>25</v>
      </c>
      <c r="F281" s="1" t="s">
        <v>87</v>
      </c>
      <c r="G281" s="1">
        <v>1070</v>
      </c>
      <c r="H281" s="6" t="b">
        <f t="shared" si="18"/>
        <v>0</v>
      </c>
      <c r="I281" s="6" t="b">
        <f t="shared" si="19"/>
        <v>0</v>
      </c>
      <c r="J281" s="7" t="b">
        <f t="shared" si="20"/>
        <v>0</v>
      </c>
    </row>
    <row r="282" spans="1:10" ht="15" customHeight="1" x14ac:dyDescent="0.2">
      <c r="A282" s="1" t="s">
        <v>129</v>
      </c>
      <c r="B282" s="1">
        <v>2.1</v>
      </c>
      <c r="C282" s="1">
        <v>50</v>
      </c>
      <c r="D282" s="1">
        <v>1.2</v>
      </c>
      <c r="E282" s="1">
        <v>25</v>
      </c>
      <c r="F282" s="1" t="s">
        <v>87</v>
      </c>
      <c r="G282" s="1">
        <v>1304</v>
      </c>
      <c r="H282" s="6" t="b">
        <f t="shared" si="18"/>
        <v>0</v>
      </c>
      <c r="I282" s="6" t="b">
        <f t="shared" si="19"/>
        <v>0</v>
      </c>
      <c r="J282" s="7" t="b">
        <f t="shared" si="20"/>
        <v>0</v>
      </c>
    </row>
    <row r="283" spans="1:10" ht="15" customHeight="1" outlineLevel="1" x14ac:dyDescent="0.2">
      <c r="A283" s="1" t="s">
        <v>144</v>
      </c>
      <c r="B283" s="1">
        <v>2.2999999999999998</v>
      </c>
      <c r="C283" s="1">
        <v>50</v>
      </c>
      <c r="D283" s="1">
        <v>1.3</v>
      </c>
      <c r="E283" s="1">
        <v>25</v>
      </c>
      <c r="F283" s="1" t="s">
        <v>87</v>
      </c>
      <c r="G283" s="1">
        <v>342</v>
      </c>
      <c r="H283" s="6" t="b">
        <f t="shared" si="18"/>
        <v>0</v>
      </c>
      <c r="I283" s="6" t="b">
        <f t="shared" si="19"/>
        <v>0</v>
      </c>
      <c r="J283" s="7" t="b">
        <f t="shared" si="20"/>
        <v>0</v>
      </c>
    </row>
    <row r="284" spans="1:10" ht="15" customHeight="1" outlineLevel="1" x14ac:dyDescent="0.2">
      <c r="A284" s="1" t="s">
        <v>149</v>
      </c>
      <c r="B284" s="1">
        <v>5.2</v>
      </c>
      <c r="C284" s="1">
        <v>50</v>
      </c>
      <c r="D284" s="1">
        <v>2.95</v>
      </c>
      <c r="E284" s="1">
        <v>25</v>
      </c>
      <c r="F284" s="1" t="s">
        <v>87</v>
      </c>
      <c r="G284" s="1">
        <v>56</v>
      </c>
      <c r="H284" s="6" t="b">
        <f t="shared" si="18"/>
        <v>0</v>
      </c>
      <c r="I284" s="6" t="b">
        <f t="shared" si="19"/>
        <v>0</v>
      </c>
      <c r="J284" s="7" t="b">
        <f t="shared" si="20"/>
        <v>0</v>
      </c>
    </row>
    <row r="285" spans="1:10" ht="15" customHeight="1" outlineLevel="1" x14ac:dyDescent="0.2">
      <c r="A285" s="1" t="s">
        <v>148</v>
      </c>
      <c r="B285" s="1">
        <v>13.15</v>
      </c>
      <c r="C285" s="1">
        <v>10</v>
      </c>
      <c r="D285" s="1">
        <v>7.5</v>
      </c>
      <c r="E285" s="1">
        <v>5</v>
      </c>
      <c r="F285" s="1" t="s">
        <v>88</v>
      </c>
      <c r="G285" s="1">
        <v>140</v>
      </c>
      <c r="H285" s="6" t="b">
        <f t="shared" si="18"/>
        <v>0</v>
      </c>
      <c r="I285" s="6" t="b">
        <f t="shared" si="19"/>
        <v>0</v>
      </c>
      <c r="J285" s="7" t="b">
        <f t="shared" si="20"/>
        <v>0</v>
      </c>
    </row>
    <row r="286" spans="1:10" ht="15" customHeight="1" outlineLevel="1" x14ac:dyDescent="0.2">
      <c r="A286" s="1" t="s">
        <v>148</v>
      </c>
      <c r="B286" s="1">
        <v>13.15</v>
      </c>
      <c r="C286" s="1">
        <v>10</v>
      </c>
      <c r="D286" s="1">
        <v>7.5</v>
      </c>
      <c r="E286" s="1">
        <v>5</v>
      </c>
      <c r="F286" s="1" t="s">
        <v>151</v>
      </c>
      <c r="G286" s="1">
        <v>14</v>
      </c>
      <c r="H286" s="6" t="b">
        <f t="shared" si="18"/>
        <v>0</v>
      </c>
      <c r="I286" s="6" t="b">
        <f t="shared" si="19"/>
        <v>0</v>
      </c>
      <c r="J286" s="7" t="b">
        <f t="shared" si="20"/>
        <v>0</v>
      </c>
    </row>
    <row r="287" spans="1:10" ht="15" customHeight="1" outlineLevel="1" x14ac:dyDescent="0.2">
      <c r="A287" s="1" t="s">
        <v>148</v>
      </c>
      <c r="B287" s="1">
        <v>13.15</v>
      </c>
      <c r="C287" s="1">
        <v>10</v>
      </c>
      <c r="D287" s="1">
        <v>7.5</v>
      </c>
      <c r="E287" s="1">
        <v>5</v>
      </c>
      <c r="F287" s="1" t="s">
        <v>89</v>
      </c>
      <c r="G287" s="1">
        <v>55</v>
      </c>
      <c r="H287" s="6" t="b">
        <f t="shared" si="18"/>
        <v>0</v>
      </c>
      <c r="I287" s="6" t="b">
        <f t="shared" si="19"/>
        <v>0</v>
      </c>
      <c r="J287" s="7" t="b">
        <f t="shared" si="20"/>
        <v>0</v>
      </c>
    </row>
    <row r="288" spans="1:10" ht="15" customHeight="1" outlineLevel="1" x14ac:dyDescent="0.2">
      <c r="A288" s="1" t="s">
        <v>148</v>
      </c>
      <c r="B288" s="1">
        <v>13.15</v>
      </c>
      <c r="C288" s="1">
        <v>10</v>
      </c>
      <c r="D288" s="1">
        <v>7.5</v>
      </c>
      <c r="E288" s="1">
        <v>5</v>
      </c>
      <c r="F288" s="1" t="s">
        <v>247</v>
      </c>
      <c r="G288" s="1">
        <v>23</v>
      </c>
      <c r="H288" s="6" t="b">
        <f t="shared" si="18"/>
        <v>0</v>
      </c>
      <c r="I288" s="6" t="b">
        <f t="shared" si="19"/>
        <v>0</v>
      </c>
      <c r="J288" s="7" t="b">
        <f t="shared" si="20"/>
        <v>0</v>
      </c>
    </row>
    <row r="289" spans="1:10" ht="15" customHeight="1" outlineLevel="1" x14ac:dyDescent="0.2">
      <c r="A289" s="1" t="s">
        <v>106</v>
      </c>
      <c r="B289" s="1">
        <v>3.4</v>
      </c>
      <c r="C289" s="1">
        <v>50</v>
      </c>
      <c r="D289" s="1">
        <v>1.95</v>
      </c>
      <c r="E289" s="1">
        <v>25</v>
      </c>
      <c r="F289" s="1" t="s">
        <v>152</v>
      </c>
      <c r="G289" s="1">
        <v>822</v>
      </c>
      <c r="H289" s="6" t="b">
        <f t="shared" si="18"/>
        <v>0</v>
      </c>
      <c r="I289" s="6" t="b">
        <f t="shared" si="19"/>
        <v>0</v>
      </c>
      <c r="J289" s="7" t="b">
        <f t="shared" si="20"/>
        <v>0</v>
      </c>
    </row>
    <row r="290" spans="1:10" ht="15" customHeight="1" outlineLevel="1" x14ac:dyDescent="0.2">
      <c r="A290" s="1" t="s">
        <v>141</v>
      </c>
      <c r="B290" s="1">
        <v>4.2</v>
      </c>
      <c r="C290" s="1">
        <v>20</v>
      </c>
      <c r="D290" s="1">
        <v>2.4</v>
      </c>
      <c r="E290" s="1">
        <v>10</v>
      </c>
      <c r="F290" s="1" t="s">
        <v>152</v>
      </c>
      <c r="G290" s="1">
        <v>135</v>
      </c>
      <c r="H290" s="6" t="b">
        <f t="shared" si="18"/>
        <v>0</v>
      </c>
      <c r="I290" s="6" t="b">
        <f t="shared" si="19"/>
        <v>0</v>
      </c>
      <c r="J290" s="7" t="b">
        <f t="shared" si="20"/>
        <v>0</v>
      </c>
    </row>
    <row r="291" spans="1:10" ht="15" customHeight="1" outlineLevel="1" x14ac:dyDescent="0.2">
      <c r="A291" s="1" t="s">
        <v>115</v>
      </c>
      <c r="B291" s="1">
        <v>9.15</v>
      </c>
      <c r="C291" s="1">
        <v>10</v>
      </c>
      <c r="D291" s="1">
        <v>5.4</v>
      </c>
      <c r="E291" s="1">
        <v>5</v>
      </c>
      <c r="F291" s="1" t="s">
        <v>220</v>
      </c>
      <c r="G291" s="1">
        <v>80</v>
      </c>
      <c r="H291" s="6" t="b">
        <f t="shared" si="18"/>
        <v>0</v>
      </c>
      <c r="I291" s="6" t="b">
        <f t="shared" si="19"/>
        <v>0</v>
      </c>
      <c r="J291" s="7" t="b">
        <f t="shared" si="20"/>
        <v>0</v>
      </c>
    </row>
    <row r="292" spans="1:10" ht="15" customHeight="1" outlineLevel="1" x14ac:dyDescent="0.2">
      <c r="A292" s="1" t="s">
        <v>115</v>
      </c>
      <c r="B292" s="1">
        <v>9.15</v>
      </c>
      <c r="C292" s="1">
        <v>10</v>
      </c>
      <c r="D292" s="1">
        <v>5.4</v>
      </c>
      <c r="E292" s="1">
        <v>5</v>
      </c>
      <c r="F292" s="1" t="s">
        <v>299</v>
      </c>
      <c r="G292" s="1">
        <v>33</v>
      </c>
      <c r="H292" s="6" t="b">
        <f t="shared" si="18"/>
        <v>0</v>
      </c>
      <c r="I292" s="6" t="b">
        <f t="shared" si="19"/>
        <v>0</v>
      </c>
      <c r="J292" s="7" t="b">
        <f t="shared" si="20"/>
        <v>0</v>
      </c>
    </row>
    <row r="293" spans="1:10" ht="15" customHeight="1" outlineLevel="1" x14ac:dyDescent="0.2">
      <c r="A293" s="1" t="s">
        <v>115</v>
      </c>
      <c r="B293" s="1">
        <v>9.15</v>
      </c>
      <c r="C293" s="1">
        <v>10</v>
      </c>
      <c r="D293" s="1">
        <v>5.4</v>
      </c>
      <c r="E293" s="1">
        <v>5</v>
      </c>
      <c r="F293" s="1" t="s">
        <v>153</v>
      </c>
      <c r="G293" s="1">
        <v>45</v>
      </c>
      <c r="H293" s="6" t="b">
        <f t="shared" si="18"/>
        <v>0</v>
      </c>
      <c r="I293" s="6" t="b">
        <f t="shared" si="19"/>
        <v>0</v>
      </c>
      <c r="J293" s="7" t="b">
        <f t="shared" si="20"/>
        <v>0</v>
      </c>
    </row>
    <row r="294" spans="1:10" ht="15" customHeight="1" outlineLevel="1" x14ac:dyDescent="0.2">
      <c r="A294" s="1" t="s">
        <v>115</v>
      </c>
      <c r="B294" s="1">
        <v>9.4</v>
      </c>
      <c r="C294" s="1">
        <v>10</v>
      </c>
      <c r="D294" s="1">
        <v>5.65</v>
      </c>
      <c r="E294" s="1">
        <v>5</v>
      </c>
      <c r="F294" s="1" t="s">
        <v>154</v>
      </c>
      <c r="G294" s="1">
        <v>85</v>
      </c>
      <c r="H294" s="6" t="b">
        <f t="shared" si="18"/>
        <v>0</v>
      </c>
      <c r="I294" s="6" t="b">
        <f t="shared" si="19"/>
        <v>0</v>
      </c>
      <c r="J294" s="7" t="b">
        <f t="shared" si="20"/>
        <v>0</v>
      </c>
    </row>
    <row r="295" spans="1:10" ht="15" customHeight="1" outlineLevel="1" x14ac:dyDescent="0.2">
      <c r="A295" s="1" t="s">
        <v>106</v>
      </c>
      <c r="B295" s="1">
        <v>3.45</v>
      </c>
      <c r="C295" s="1">
        <v>50</v>
      </c>
      <c r="D295" s="1">
        <v>1.95</v>
      </c>
      <c r="E295" s="1">
        <v>25</v>
      </c>
      <c r="F295" s="1" t="s">
        <v>155</v>
      </c>
      <c r="G295" s="1">
        <v>200</v>
      </c>
      <c r="H295" s="6" t="b">
        <f t="shared" si="18"/>
        <v>0</v>
      </c>
      <c r="I295" s="6" t="b">
        <f t="shared" si="19"/>
        <v>0</v>
      </c>
      <c r="J295" s="7" t="b">
        <f t="shared" si="20"/>
        <v>0</v>
      </c>
    </row>
    <row r="296" spans="1:10" ht="15" customHeight="1" outlineLevel="1" x14ac:dyDescent="0.2">
      <c r="A296" s="1" t="s">
        <v>126</v>
      </c>
      <c r="B296" s="1">
        <v>5.0999999999999996</v>
      </c>
      <c r="C296" s="1">
        <v>20</v>
      </c>
      <c r="D296" s="1">
        <v>2.9</v>
      </c>
      <c r="E296" s="1">
        <v>10</v>
      </c>
      <c r="F296" s="1" t="s">
        <v>155</v>
      </c>
      <c r="G296" s="1">
        <v>300</v>
      </c>
      <c r="H296" s="6" t="b">
        <f t="shared" si="18"/>
        <v>0</v>
      </c>
      <c r="I296" s="6" t="b">
        <f t="shared" si="19"/>
        <v>0</v>
      </c>
      <c r="J296" s="7" t="b">
        <f t="shared" si="20"/>
        <v>0</v>
      </c>
    </row>
    <row r="297" spans="1:10" ht="15" customHeight="1" outlineLevel="1" x14ac:dyDescent="0.2">
      <c r="A297" s="1" t="s">
        <v>106</v>
      </c>
      <c r="B297" s="1">
        <v>3.45</v>
      </c>
      <c r="C297" s="1">
        <v>50</v>
      </c>
      <c r="D297" s="1">
        <v>1.95</v>
      </c>
      <c r="E297" s="1">
        <v>25</v>
      </c>
      <c r="F297" s="1" t="s">
        <v>156</v>
      </c>
      <c r="G297" s="1">
        <v>75</v>
      </c>
      <c r="H297" s="6" t="b">
        <f t="shared" si="18"/>
        <v>0</v>
      </c>
      <c r="I297" s="6" t="b">
        <f t="shared" si="19"/>
        <v>0</v>
      </c>
      <c r="J297" s="7" t="b">
        <f t="shared" si="20"/>
        <v>0</v>
      </c>
    </row>
    <row r="298" spans="1:10" ht="15" customHeight="1" outlineLevel="1" x14ac:dyDescent="0.2">
      <c r="A298" s="1" t="s">
        <v>126</v>
      </c>
      <c r="B298" s="1">
        <v>5.0999999999999996</v>
      </c>
      <c r="C298" s="1">
        <v>50</v>
      </c>
      <c r="D298" s="1">
        <v>2.9</v>
      </c>
      <c r="E298" s="1">
        <v>10</v>
      </c>
      <c r="F298" s="1" t="s">
        <v>156</v>
      </c>
      <c r="G298" s="1">
        <v>62</v>
      </c>
      <c r="H298" s="6" t="b">
        <f t="shared" si="18"/>
        <v>0</v>
      </c>
      <c r="I298" s="6" t="b">
        <f t="shared" si="19"/>
        <v>0</v>
      </c>
      <c r="J298" s="7" t="b">
        <f t="shared" si="20"/>
        <v>0</v>
      </c>
    </row>
    <row r="299" spans="1:10" ht="15" customHeight="1" outlineLevel="1" x14ac:dyDescent="0.2">
      <c r="A299" s="1" t="s">
        <v>141</v>
      </c>
      <c r="B299" s="1">
        <v>6.4</v>
      </c>
      <c r="C299" s="1">
        <v>20</v>
      </c>
      <c r="D299" s="1">
        <v>3.65</v>
      </c>
      <c r="E299" s="1">
        <v>10</v>
      </c>
      <c r="F299" s="1" t="s">
        <v>156</v>
      </c>
      <c r="G299" s="1">
        <v>390</v>
      </c>
      <c r="H299" s="6" t="b">
        <f t="shared" si="18"/>
        <v>0</v>
      </c>
      <c r="I299" s="6" t="b">
        <f t="shared" si="19"/>
        <v>0</v>
      </c>
      <c r="J299" s="7" t="b">
        <f t="shared" si="20"/>
        <v>0</v>
      </c>
    </row>
    <row r="300" spans="1:10" ht="15" customHeight="1" outlineLevel="1" x14ac:dyDescent="0.2">
      <c r="A300" s="1" t="s">
        <v>106</v>
      </c>
      <c r="B300" s="1">
        <v>3.45</v>
      </c>
      <c r="C300" s="1">
        <v>50</v>
      </c>
      <c r="D300" s="1">
        <v>1.95</v>
      </c>
      <c r="E300" s="1">
        <v>25</v>
      </c>
      <c r="F300" s="1" t="s">
        <v>300</v>
      </c>
      <c r="G300" s="1">
        <v>30</v>
      </c>
      <c r="H300" s="6" t="b">
        <f t="shared" si="18"/>
        <v>0</v>
      </c>
      <c r="I300" s="6" t="b">
        <f t="shared" si="19"/>
        <v>0</v>
      </c>
      <c r="J300" s="7" t="b">
        <f t="shared" si="20"/>
        <v>0</v>
      </c>
    </row>
    <row r="301" spans="1:10" ht="15" customHeight="1" outlineLevel="1" x14ac:dyDescent="0.2">
      <c r="A301" s="1" t="s">
        <v>141</v>
      </c>
      <c r="B301" s="1">
        <v>6.4</v>
      </c>
      <c r="C301" s="1">
        <v>20</v>
      </c>
      <c r="D301" s="1">
        <v>3.65</v>
      </c>
      <c r="E301" s="1">
        <v>10</v>
      </c>
      <c r="F301" s="1" t="s">
        <v>300</v>
      </c>
      <c r="G301" s="1">
        <v>195</v>
      </c>
      <c r="H301" s="6" t="b">
        <f t="shared" si="18"/>
        <v>0</v>
      </c>
      <c r="I301" s="6" t="b">
        <f t="shared" si="19"/>
        <v>0</v>
      </c>
      <c r="J301" s="7" t="b">
        <f t="shared" si="20"/>
        <v>0</v>
      </c>
    </row>
    <row r="302" spans="1:10" ht="15" customHeight="1" outlineLevel="1" x14ac:dyDescent="0.2">
      <c r="A302" s="1" t="s">
        <v>141</v>
      </c>
      <c r="B302" s="1">
        <v>6.4</v>
      </c>
      <c r="C302" s="1">
        <v>20</v>
      </c>
      <c r="D302" s="1">
        <v>3.65</v>
      </c>
      <c r="E302" s="1">
        <v>10</v>
      </c>
      <c r="F302" s="1" t="s">
        <v>157</v>
      </c>
      <c r="G302" s="1">
        <v>50</v>
      </c>
      <c r="H302" s="6" t="b">
        <f t="shared" si="18"/>
        <v>0</v>
      </c>
      <c r="I302" s="6" t="b">
        <f t="shared" si="19"/>
        <v>0</v>
      </c>
      <c r="J302" s="7" t="b">
        <f t="shared" si="20"/>
        <v>0</v>
      </c>
    </row>
    <row r="303" spans="1:10" ht="15" customHeight="1" outlineLevel="1" x14ac:dyDescent="0.2">
      <c r="A303" s="1" t="s">
        <v>131</v>
      </c>
      <c r="B303" s="1">
        <v>3.85</v>
      </c>
      <c r="C303" s="1">
        <v>50</v>
      </c>
      <c r="D303" s="1">
        <v>2</v>
      </c>
      <c r="E303" s="1">
        <v>25</v>
      </c>
      <c r="F303" s="1" t="s">
        <v>301</v>
      </c>
      <c r="G303" s="1">
        <v>38</v>
      </c>
      <c r="H303" s="6" t="b">
        <f t="shared" si="18"/>
        <v>0</v>
      </c>
      <c r="I303" s="6" t="b">
        <f t="shared" si="19"/>
        <v>0</v>
      </c>
      <c r="J303" s="7" t="b">
        <f t="shared" si="20"/>
        <v>0</v>
      </c>
    </row>
    <row r="304" spans="1:10" ht="15" customHeight="1" outlineLevel="1" x14ac:dyDescent="0.2">
      <c r="A304" s="1" t="s">
        <v>106</v>
      </c>
      <c r="B304" s="1">
        <v>1.9</v>
      </c>
      <c r="C304" s="1">
        <v>50</v>
      </c>
      <c r="D304" s="1">
        <v>1.25</v>
      </c>
      <c r="E304" s="1">
        <v>25</v>
      </c>
      <c r="F304" s="1" t="s">
        <v>302</v>
      </c>
      <c r="G304" s="1">
        <v>230</v>
      </c>
      <c r="H304" s="6" t="b">
        <f t="shared" si="18"/>
        <v>0</v>
      </c>
      <c r="I304" s="6" t="b">
        <f t="shared" si="19"/>
        <v>0</v>
      </c>
      <c r="J304" s="7" t="b">
        <f t="shared" si="20"/>
        <v>0</v>
      </c>
    </row>
    <row r="305" spans="1:10" ht="15" customHeight="1" outlineLevel="1" x14ac:dyDescent="0.2">
      <c r="A305" s="1" t="s">
        <v>106</v>
      </c>
      <c r="B305" s="1">
        <v>1.9</v>
      </c>
      <c r="C305" s="1">
        <v>50</v>
      </c>
      <c r="D305" s="1">
        <v>1.25</v>
      </c>
      <c r="E305" s="1">
        <v>25</v>
      </c>
      <c r="F305" s="1" t="s">
        <v>303</v>
      </c>
      <c r="G305" s="1">
        <v>205</v>
      </c>
      <c r="H305" s="6" t="b">
        <f t="shared" si="18"/>
        <v>0</v>
      </c>
      <c r="I305" s="6" t="b">
        <f t="shared" si="19"/>
        <v>0</v>
      </c>
      <c r="J305" s="7" t="b">
        <f t="shared" si="20"/>
        <v>0</v>
      </c>
    </row>
    <row r="306" spans="1:10" ht="15" customHeight="1" outlineLevel="1" x14ac:dyDescent="0.2">
      <c r="A306" s="1" t="s">
        <v>106</v>
      </c>
      <c r="B306" s="1">
        <v>1.9</v>
      </c>
      <c r="C306" s="1">
        <v>50</v>
      </c>
      <c r="D306" s="1">
        <v>1.25</v>
      </c>
      <c r="E306" s="1">
        <v>25</v>
      </c>
      <c r="F306" s="1" t="s">
        <v>304</v>
      </c>
      <c r="G306" s="1">
        <v>100</v>
      </c>
      <c r="H306" s="6" t="b">
        <f t="shared" si="18"/>
        <v>0</v>
      </c>
      <c r="I306" s="6" t="b">
        <f t="shared" si="19"/>
        <v>0</v>
      </c>
      <c r="J306" s="7" t="b">
        <f t="shared" si="20"/>
        <v>0</v>
      </c>
    </row>
    <row r="307" spans="1:10" ht="15" customHeight="1" outlineLevel="1" x14ac:dyDescent="0.2">
      <c r="A307" s="1" t="s">
        <v>105</v>
      </c>
      <c r="B307" s="1">
        <v>1.4</v>
      </c>
      <c r="C307" s="1">
        <v>50</v>
      </c>
      <c r="D307" s="1">
        <v>0.8</v>
      </c>
      <c r="E307" s="1">
        <v>25</v>
      </c>
      <c r="F307" s="1" t="s">
        <v>158</v>
      </c>
      <c r="G307" s="1">
        <v>50</v>
      </c>
      <c r="H307" s="6" t="b">
        <f t="shared" si="18"/>
        <v>0</v>
      </c>
      <c r="I307" s="6" t="b">
        <f t="shared" si="19"/>
        <v>0</v>
      </c>
      <c r="J307" s="7" t="b">
        <f t="shared" si="20"/>
        <v>0</v>
      </c>
    </row>
    <row r="308" spans="1:10" ht="15" customHeight="1" outlineLevel="1" x14ac:dyDescent="0.2">
      <c r="A308" s="1" t="s">
        <v>107</v>
      </c>
      <c r="B308" s="1">
        <v>1.7</v>
      </c>
      <c r="C308" s="1">
        <v>50</v>
      </c>
      <c r="D308" s="1">
        <v>0.95</v>
      </c>
      <c r="E308" s="1">
        <v>25</v>
      </c>
      <c r="F308" s="1" t="s">
        <v>158</v>
      </c>
      <c r="G308" s="1">
        <v>450</v>
      </c>
      <c r="H308" s="6" t="b">
        <f t="shared" si="18"/>
        <v>0</v>
      </c>
      <c r="I308" s="6" t="b">
        <f t="shared" si="19"/>
        <v>0</v>
      </c>
      <c r="J308" s="7" t="b">
        <f t="shared" si="20"/>
        <v>0</v>
      </c>
    </row>
    <row r="309" spans="1:10" ht="15" customHeight="1" outlineLevel="1" x14ac:dyDescent="0.2">
      <c r="A309" s="1" t="s">
        <v>110</v>
      </c>
      <c r="B309" s="1">
        <v>2.2000000000000002</v>
      </c>
      <c r="C309" s="1">
        <v>50</v>
      </c>
      <c r="D309" s="1">
        <v>1.25</v>
      </c>
      <c r="E309" s="1">
        <v>25</v>
      </c>
      <c r="F309" s="1" t="s">
        <v>158</v>
      </c>
      <c r="G309" s="1">
        <v>90</v>
      </c>
      <c r="H309" s="6" t="b">
        <f t="shared" si="18"/>
        <v>0</v>
      </c>
      <c r="I309" s="6" t="b">
        <f t="shared" si="19"/>
        <v>0</v>
      </c>
      <c r="J309" s="7" t="b">
        <f t="shared" si="20"/>
        <v>0</v>
      </c>
    </row>
    <row r="310" spans="1:10" ht="15" customHeight="1" outlineLevel="1" x14ac:dyDescent="0.2">
      <c r="A310" s="1" t="s">
        <v>106</v>
      </c>
      <c r="B310" s="1">
        <v>2.4500000000000002</v>
      </c>
      <c r="C310" s="1">
        <v>50</v>
      </c>
      <c r="D310" s="1">
        <v>1.4</v>
      </c>
      <c r="E310" s="1">
        <v>25</v>
      </c>
      <c r="F310" s="1" t="s">
        <v>90</v>
      </c>
      <c r="G310" s="1">
        <v>3174</v>
      </c>
      <c r="H310" s="6" t="b">
        <f t="shared" si="18"/>
        <v>0</v>
      </c>
      <c r="I310" s="6" t="b">
        <f t="shared" si="19"/>
        <v>0</v>
      </c>
      <c r="J310" s="7" t="b">
        <f t="shared" si="20"/>
        <v>0</v>
      </c>
    </row>
    <row r="311" spans="1:10" ht="15" customHeight="1" outlineLevel="1" x14ac:dyDescent="0.2">
      <c r="A311" s="1" t="s">
        <v>141</v>
      </c>
      <c r="B311" s="1">
        <v>4.9000000000000004</v>
      </c>
      <c r="C311" s="1">
        <v>50</v>
      </c>
      <c r="D311" s="1">
        <v>2.8</v>
      </c>
      <c r="E311" s="1">
        <v>10</v>
      </c>
      <c r="F311" s="1" t="s">
        <v>90</v>
      </c>
      <c r="G311" s="1">
        <v>150</v>
      </c>
      <c r="H311" s="6" t="b">
        <f t="shared" si="18"/>
        <v>0</v>
      </c>
      <c r="I311" s="6" t="b">
        <f t="shared" si="19"/>
        <v>0</v>
      </c>
      <c r="J311" s="7" t="b">
        <f t="shared" si="20"/>
        <v>0</v>
      </c>
    </row>
    <row r="312" spans="1:10" ht="15" customHeight="1" outlineLevel="1" x14ac:dyDescent="0.2">
      <c r="A312" s="1" t="s">
        <v>141</v>
      </c>
      <c r="B312" s="1">
        <v>4.9000000000000004</v>
      </c>
      <c r="C312" s="1">
        <v>20</v>
      </c>
      <c r="D312" s="1">
        <v>2.8</v>
      </c>
      <c r="E312" s="1">
        <v>10</v>
      </c>
      <c r="F312" s="1" t="s">
        <v>379</v>
      </c>
      <c r="G312" s="1">
        <v>14</v>
      </c>
      <c r="H312" s="6" t="b">
        <f t="shared" si="18"/>
        <v>0</v>
      </c>
      <c r="I312" s="6" t="b">
        <f t="shared" si="19"/>
        <v>0</v>
      </c>
      <c r="J312" s="7" t="b">
        <f t="shared" si="20"/>
        <v>0</v>
      </c>
    </row>
    <row r="313" spans="1:10" ht="15" customHeight="1" outlineLevel="1" x14ac:dyDescent="0.2">
      <c r="A313" s="1" t="s">
        <v>106</v>
      </c>
      <c r="B313" s="1">
        <v>2.4500000000000002</v>
      </c>
      <c r="C313" s="1">
        <v>50</v>
      </c>
      <c r="D313" s="1">
        <v>1.4</v>
      </c>
      <c r="E313" s="1">
        <v>25</v>
      </c>
      <c r="F313" s="1" t="s">
        <v>159</v>
      </c>
      <c r="G313" s="1">
        <v>870</v>
      </c>
      <c r="H313" s="6" t="b">
        <f t="shared" si="18"/>
        <v>0</v>
      </c>
      <c r="I313" s="6" t="b">
        <f t="shared" si="19"/>
        <v>0</v>
      </c>
      <c r="J313" s="7" t="b">
        <f t="shared" si="20"/>
        <v>0</v>
      </c>
    </row>
    <row r="314" spans="1:10" ht="15" customHeight="1" outlineLevel="1" x14ac:dyDescent="0.2">
      <c r="A314" s="1" t="s">
        <v>106</v>
      </c>
      <c r="B314" s="1">
        <v>2.4500000000000002</v>
      </c>
      <c r="C314" s="1">
        <v>50</v>
      </c>
      <c r="D314" s="1">
        <v>1.4</v>
      </c>
      <c r="E314" s="1">
        <v>25</v>
      </c>
      <c r="F314" s="1" t="s">
        <v>305</v>
      </c>
      <c r="G314" s="1">
        <v>375</v>
      </c>
      <c r="H314" s="6" t="b">
        <f t="shared" si="18"/>
        <v>0</v>
      </c>
      <c r="I314" s="6" t="b">
        <f t="shared" si="19"/>
        <v>0</v>
      </c>
      <c r="J314" s="7" t="b">
        <f t="shared" si="20"/>
        <v>0</v>
      </c>
    </row>
    <row r="315" spans="1:10" ht="15" customHeight="1" outlineLevel="1" x14ac:dyDescent="0.2">
      <c r="A315" s="1" t="s">
        <v>135</v>
      </c>
      <c r="B315" s="1">
        <v>1.7</v>
      </c>
      <c r="C315" s="1">
        <v>50</v>
      </c>
      <c r="D315" s="1">
        <v>0.95</v>
      </c>
      <c r="E315" s="1">
        <v>25</v>
      </c>
      <c r="F315" s="1" t="s">
        <v>160</v>
      </c>
      <c r="G315" s="1">
        <v>277</v>
      </c>
      <c r="H315" s="6" t="b">
        <f t="shared" si="18"/>
        <v>0</v>
      </c>
      <c r="I315" s="6" t="b">
        <f t="shared" si="19"/>
        <v>0</v>
      </c>
      <c r="J315" s="7" t="b">
        <f t="shared" si="20"/>
        <v>0</v>
      </c>
    </row>
    <row r="316" spans="1:10" ht="15" customHeight="1" outlineLevel="1" x14ac:dyDescent="0.2">
      <c r="A316" s="1" t="s">
        <v>134</v>
      </c>
      <c r="B316" s="1">
        <v>3.95</v>
      </c>
      <c r="C316" s="1">
        <v>20</v>
      </c>
      <c r="D316" s="1">
        <v>2.25</v>
      </c>
      <c r="E316" s="1">
        <v>10</v>
      </c>
      <c r="F316" s="1" t="s">
        <v>160</v>
      </c>
      <c r="G316" s="1">
        <v>203</v>
      </c>
      <c r="H316" s="6" t="b">
        <f t="shared" si="18"/>
        <v>0</v>
      </c>
      <c r="I316" s="6" t="b">
        <f t="shared" si="19"/>
        <v>0</v>
      </c>
      <c r="J316" s="7" t="b">
        <f t="shared" si="20"/>
        <v>0</v>
      </c>
    </row>
    <row r="317" spans="1:10" ht="15" customHeight="1" outlineLevel="1" x14ac:dyDescent="0.2">
      <c r="A317" s="1" t="s">
        <v>111</v>
      </c>
      <c r="B317" s="1">
        <v>6.15</v>
      </c>
      <c r="C317" s="1">
        <v>20</v>
      </c>
      <c r="D317" s="1">
        <v>3.5</v>
      </c>
      <c r="E317" s="1">
        <v>10</v>
      </c>
      <c r="F317" s="1" t="s">
        <v>160</v>
      </c>
      <c r="G317" s="1">
        <v>147</v>
      </c>
      <c r="H317" s="6" t="b">
        <f t="shared" si="18"/>
        <v>0</v>
      </c>
      <c r="I317" s="6" t="b">
        <f t="shared" si="19"/>
        <v>0</v>
      </c>
      <c r="J317" s="7" t="b">
        <f t="shared" si="20"/>
        <v>0</v>
      </c>
    </row>
    <row r="318" spans="1:10" ht="15" customHeight="1" outlineLevel="1" x14ac:dyDescent="0.2">
      <c r="A318" s="1" t="s">
        <v>112</v>
      </c>
      <c r="B318" s="1">
        <v>8.35</v>
      </c>
      <c r="C318" s="1">
        <v>20</v>
      </c>
      <c r="D318" s="1">
        <v>4.75</v>
      </c>
      <c r="E318" s="1">
        <v>10</v>
      </c>
      <c r="F318" s="1" t="s">
        <v>160</v>
      </c>
      <c r="G318" s="1">
        <v>18</v>
      </c>
      <c r="H318" s="6" t="b">
        <f t="shared" si="18"/>
        <v>0</v>
      </c>
      <c r="I318" s="6" t="b">
        <f t="shared" si="19"/>
        <v>0</v>
      </c>
      <c r="J318" s="7" t="b">
        <f t="shared" si="20"/>
        <v>0</v>
      </c>
    </row>
    <row r="319" spans="1:10" ht="15" customHeight="1" outlineLevel="1" x14ac:dyDescent="0.2">
      <c r="A319" s="1" t="s">
        <v>106</v>
      </c>
      <c r="B319" s="1">
        <v>1.5</v>
      </c>
      <c r="C319" s="1">
        <v>50</v>
      </c>
      <c r="D319" s="1">
        <v>0.85</v>
      </c>
      <c r="E319" s="1">
        <v>25</v>
      </c>
      <c r="F319" s="1" t="s">
        <v>161</v>
      </c>
      <c r="G319" s="1">
        <v>500</v>
      </c>
      <c r="H319" s="6" t="b">
        <f t="shared" si="18"/>
        <v>0</v>
      </c>
      <c r="I319" s="6" t="b">
        <f t="shared" si="19"/>
        <v>0</v>
      </c>
      <c r="J319" s="7" t="b">
        <f t="shared" si="20"/>
        <v>0</v>
      </c>
    </row>
    <row r="320" spans="1:10" ht="15" customHeight="1" outlineLevel="1" x14ac:dyDescent="0.2">
      <c r="A320" s="1" t="s">
        <v>127</v>
      </c>
      <c r="B320" s="1">
        <v>1.35</v>
      </c>
      <c r="C320" s="1">
        <v>50</v>
      </c>
      <c r="D320" s="1">
        <v>0.75</v>
      </c>
      <c r="E320" s="1">
        <v>25</v>
      </c>
      <c r="F320" s="1" t="s">
        <v>306</v>
      </c>
      <c r="G320" s="1">
        <v>211</v>
      </c>
      <c r="H320" s="6" t="b">
        <f t="shared" si="18"/>
        <v>0</v>
      </c>
      <c r="I320" s="6" t="b">
        <f t="shared" si="19"/>
        <v>0</v>
      </c>
      <c r="J320" s="7" t="b">
        <f t="shared" si="20"/>
        <v>0</v>
      </c>
    </row>
    <row r="321" spans="1:10" ht="15" customHeight="1" outlineLevel="1" x14ac:dyDescent="0.2">
      <c r="A321" s="1" t="s">
        <v>129</v>
      </c>
      <c r="B321" s="1">
        <v>2.0499999999999998</v>
      </c>
      <c r="C321" s="1">
        <v>50</v>
      </c>
      <c r="D321" s="1">
        <v>1.1499999999999999</v>
      </c>
      <c r="E321" s="1">
        <v>25</v>
      </c>
      <c r="F321" s="1" t="s">
        <v>306</v>
      </c>
      <c r="G321" s="1">
        <v>50</v>
      </c>
      <c r="H321" s="6" t="b">
        <f t="shared" si="18"/>
        <v>0</v>
      </c>
      <c r="I321" s="6" t="b">
        <f t="shared" si="19"/>
        <v>0</v>
      </c>
      <c r="J321" s="7" t="b">
        <f t="shared" si="20"/>
        <v>0</v>
      </c>
    </row>
    <row r="322" spans="1:10" ht="15" customHeight="1" outlineLevel="1" x14ac:dyDescent="0.2">
      <c r="A322" s="1" t="s">
        <v>307</v>
      </c>
      <c r="B322" s="1">
        <v>4.25</v>
      </c>
      <c r="C322" s="1">
        <v>20</v>
      </c>
      <c r="D322" s="1">
        <v>2.9</v>
      </c>
      <c r="E322" s="1">
        <v>10</v>
      </c>
      <c r="F322" s="1" t="s">
        <v>162</v>
      </c>
      <c r="G322" s="1">
        <v>1300</v>
      </c>
      <c r="H322" s="6" t="b">
        <f t="shared" si="18"/>
        <v>0</v>
      </c>
      <c r="I322" s="6" t="b">
        <f t="shared" si="19"/>
        <v>0</v>
      </c>
      <c r="J322" s="7" t="b">
        <f t="shared" si="20"/>
        <v>0</v>
      </c>
    </row>
    <row r="323" spans="1:10" ht="15" customHeight="1" outlineLevel="1" x14ac:dyDescent="0.2">
      <c r="A323" s="1" t="s">
        <v>308</v>
      </c>
      <c r="B323" s="1">
        <v>5.8</v>
      </c>
      <c r="C323" s="1">
        <v>20</v>
      </c>
      <c r="D323" s="1">
        <v>3.3</v>
      </c>
      <c r="E323" s="1">
        <v>10</v>
      </c>
      <c r="F323" s="1" t="s">
        <v>162</v>
      </c>
      <c r="G323" s="1">
        <v>295</v>
      </c>
      <c r="H323" s="6" t="b">
        <f t="shared" si="18"/>
        <v>0</v>
      </c>
      <c r="I323" s="6" t="b">
        <f t="shared" si="19"/>
        <v>0</v>
      </c>
      <c r="J323" s="7" t="b">
        <f t="shared" si="20"/>
        <v>0</v>
      </c>
    </row>
    <row r="324" spans="1:10" ht="15" customHeight="1" outlineLevel="1" x14ac:dyDescent="0.2">
      <c r="A324" s="1" t="s">
        <v>309</v>
      </c>
      <c r="B324" s="1">
        <v>7.35</v>
      </c>
      <c r="C324" s="1">
        <v>20</v>
      </c>
      <c r="D324" s="1">
        <v>4.2</v>
      </c>
      <c r="E324" s="1">
        <v>10</v>
      </c>
      <c r="F324" s="1" t="s">
        <v>162</v>
      </c>
      <c r="G324" s="1">
        <v>140</v>
      </c>
      <c r="H324" s="6" t="b">
        <f t="shared" ref="H324:H387" si="21">AND(A323=A322,B323=B322,C323=C322,D323=D322,E323=E322,F323=F322)</f>
        <v>0</v>
      </c>
      <c r="I324" s="6" t="b">
        <f t="shared" ref="I324:I387" si="22">OR(ISBLANK(A323),ISBLANK(B323),ISBLANK(C323),ISBLANK(D323),ISBLANK(E323),ISBLANK(F323))</f>
        <v>0</v>
      </c>
      <c r="J324" s="7" t="b">
        <f t="shared" ref="J324:J387" si="23">C323=0</f>
        <v>0</v>
      </c>
    </row>
    <row r="325" spans="1:10" ht="15" customHeight="1" outlineLevel="1" x14ac:dyDescent="0.2">
      <c r="A325" s="1" t="s">
        <v>310</v>
      </c>
      <c r="B325" s="1">
        <v>8.9499999999999993</v>
      </c>
      <c r="C325" s="1">
        <v>20</v>
      </c>
      <c r="D325" s="1">
        <v>5.0999999999999996</v>
      </c>
      <c r="E325" s="1">
        <v>10</v>
      </c>
      <c r="F325" s="1" t="s">
        <v>162</v>
      </c>
      <c r="G325" s="1">
        <v>110</v>
      </c>
      <c r="H325" s="6" t="b">
        <f t="shared" si="21"/>
        <v>0</v>
      </c>
      <c r="I325" s="6" t="b">
        <f t="shared" si="22"/>
        <v>0</v>
      </c>
      <c r="J325" s="7" t="b">
        <f t="shared" si="23"/>
        <v>0</v>
      </c>
    </row>
    <row r="326" spans="1:10" ht="15" customHeight="1" outlineLevel="1" x14ac:dyDescent="0.2">
      <c r="A326" s="1" t="s">
        <v>106</v>
      </c>
      <c r="B326" s="1">
        <v>2.1</v>
      </c>
      <c r="C326" s="1">
        <v>50</v>
      </c>
      <c r="D326" s="1">
        <v>1.2</v>
      </c>
      <c r="E326" s="1">
        <v>25</v>
      </c>
      <c r="F326" s="1" t="s">
        <v>380</v>
      </c>
      <c r="G326" s="1">
        <v>259</v>
      </c>
      <c r="H326" s="6" t="b">
        <f t="shared" si="21"/>
        <v>0</v>
      </c>
      <c r="I326" s="6" t="b">
        <f t="shared" si="22"/>
        <v>0</v>
      </c>
      <c r="J326" s="7" t="b">
        <f t="shared" si="23"/>
        <v>0</v>
      </c>
    </row>
    <row r="327" spans="1:10" ht="15" customHeight="1" outlineLevel="1" x14ac:dyDescent="0.2">
      <c r="A327" s="1" t="s">
        <v>130</v>
      </c>
      <c r="B327" s="1">
        <v>3.25</v>
      </c>
      <c r="C327" s="1">
        <v>50</v>
      </c>
      <c r="D327" s="1">
        <v>1.85</v>
      </c>
      <c r="E327" s="1">
        <v>10</v>
      </c>
      <c r="F327" s="1" t="s">
        <v>163</v>
      </c>
      <c r="G327" s="1">
        <v>325</v>
      </c>
      <c r="H327" s="6" t="b">
        <f t="shared" si="21"/>
        <v>0</v>
      </c>
      <c r="I327" s="6" t="b">
        <f t="shared" si="22"/>
        <v>0</v>
      </c>
      <c r="J327" s="7" t="b">
        <f t="shared" si="23"/>
        <v>0</v>
      </c>
    </row>
    <row r="328" spans="1:10" ht="15" customHeight="1" outlineLevel="1" x14ac:dyDescent="0.2">
      <c r="A328" s="1" t="s">
        <v>263</v>
      </c>
      <c r="B328" s="1">
        <v>5.35</v>
      </c>
      <c r="C328" s="1">
        <v>50</v>
      </c>
      <c r="D328" s="1">
        <v>3.05</v>
      </c>
      <c r="E328" s="1">
        <v>10</v>
      </c>
      <c r="F328" s="1" t="s">
        <v>163</v>
      </c>
      <c r="G328" s="1">
        <v>195</v>
      </c>
      <c r="H328" s="6" t="b">
        <f t="shared" si="21"/>
        <v>0</v>
      </c>
      <c r="I328" s="6" t="b">
        <f t="shared" si="22"/>
        <v>0</v>
      </c>
      <c r="J328" s="7" t="b">
        <f t="shared" si="23"/>
        <v>0</v>
      </c>
    </row>
    <row r="329" spans="1:10" ht="15" customHeight="1" outlineLevel="1" x14ac:dyDescent="0.2">
      <c r="A329" s="1" t="s">
        <v>105</v>
      </c>
      <c r="B329" s="1">
        <v>1.7</v>
      </c>
      <c r="C329" s="1">
        <v>50</v>
      </c>
      <c r="D329" s="1">
        <v>0.95</v>
      </c>
      <c r="E329" s="1">
        <v>25</v>
      </c>
      <c r="F329" s="1" t="s">
        <v>163</v>
      </c>
      <c r="G329" s="1">
        <v>600</v>
      </c>
      <c r="H329" s="6" t="b">
        <f t="shared" si="21"/>
        <v>0</v>
      </c>
      <c r="I329" s="6" t="b">
        <f t="shared" si="22"/>
        <v>0</v>
      </c>
      <c r="J329" s="7" t="b">
        <f t="shared" si="23"/>
        <v>0</v>
      </c>
    </row>
    <row r="330" spans="1:10" ht="15" customHeight="1" outlineLevel="1" x14ac:dyDescent="0.2">
      <c r="A330" s="1" t="s">
        <v>107</v>
      </c>
      <c r="B330" s="1">
        <v>2.75</v>
      </c>
      <c r="C330" s="1">
        <v>50</v>
      </c>
      <c r="D330" s="1">
        <v>1.55</v>
      </c>
      <c r="E330" s="1">
        <v>25</v>
      </c>
      <c r="F330" s="1" t="s">
        <v>163</v>
      </c>
      <c r="G330" s="1">
        <v>2200</v>
      </c>
      <c r="H330" s="6" t="b">
        <f t="shared" si="21"/>
        <v>0</v>
      </c>
      <c r="I330" s="6" t="b">
        <f t="shared" si="22"/>
        <v>0</v>
      </c>
      <c r="J330" s="7" t="b">
        <f t="shared" si="23"/>
        <v>0</v>
      </c>
    </row>
    <row r="331" spans="1:10" ht="15" customHeight="1" outlineLevel="1" x14ac:dyDescent="0.2">
      <c r="A331" s="1" t="s">
        <v>110</v>
      </c>
      <c r="B331" s="1">
        <v>3.25</v>
      </c>
      <c r="C331" s="1">
        <v>50</v>
      </c>
      <c r="D331" s="1">
        <v>1.85</v>
      </c>
      <c r="E331" s="1">
        <v>25</v>
      </c>
      <c r="F331" s="1" t="s">
        <v>163</v>
      </c>
      <c r="G331" s="1">
        <v>1570</v>
      </c>
      <c r="H331" s="6" t="b">
        <f t="shared" si="21"/>
        <v>0</v>
      </c>
      <c r="I331" s="6" t="b">
        <f t="shared" si="22"/>
        <v>0</v>
      </c>
      <c r="J331" s="7" t="b">
        <f t="shared" si="23"/>
        <v>0</v>
      </c>
    </row>
    <row r="332" spans="1:10" ht="15" customHeight="1" outlineLevel="1" x14ac:dyDescent="0.2">
      <c r="A332" s="1" t="s">
        <v>121</v>
      </c>
      <c r="B332" s="1">
        <v>32.75</v>
      </c>
      <c r="C332" s="1">
        <v>10</v>
      </c>
      <c r="D332" s="1">
        <v>19.350000000000001</v>
      </c>
      <c r="E332" s="1">
        <v>5</v>
      </c>
      <c r="F332" s="1" t="s">
        <v>381</v>
      </c>
      <c r="G332" s="1">
        <v>12</v>
      </c>
      <c r="H332" s="6" t="b">
        <f t="shared" si="21"/>
        <v>0</v>
      </c>
      <c r="I332" s="6" t="b">
        <f t="shared" si="22"/>
        <v>0</v>
      </c>
      <c r="J332" s="7" t="b">
        <f t="shared" si="23"/>
        <v>0</v>
      </c>
    </row>
    <row r="333" spans="1:10" ht="15" customHeight="1" outlineLevel="1" x14ac:dyDescent="0.2">
      <c r="A333" s="1" t="s">
        <v>106</v>
      </c>
      <c r="B333" s="1">
        <v>1.7</v>
      </c>
      <c r="C333" s="1">
        <v>50</v>
      </c>
      <c r="D333" s="1">
        <v>0.95</v>
      </c>
      <c r="E333" s="1">
        <v>25</v>
      </c>
      <c r="F333" s="1" t="s">
        <v>164</v>
      </c>
      <c r="G333" s="1">
        <v>175</v>
      </c>
      <c r="H333" s="6" t="b">
        <f t="shared" si="21"/>
        <v>0</v>
      </c>
      <c r="I333" s="6" t="b">
        <f t="shared" si="22"/>
        <v>0</v>
      </c>
      <c r="J333" s="7" t="b">
        <f t="shared" si="23"/>
        <v>0</v>
      </c>
    </row>
    <row r="334" spans="1:10" ht="15" customHeight="1" outlineLevel="1" x14ac:dyDescent="0.2">
      <c r="A334" s="1" t="s">
        <v>105</v>
      </c>
      <c r="B334" s="1">
        <v>1.4</v>
      </c>
      <c r="C334" s="1">
        <v>50</v>
      </c>
      <c r="D334" s="1">
        <v>0.8</v>
      </c>
      <c r="E334" s="1">
        <v>25</v>
      </c>
      <c r="F334" s="1" t="s">
        <v>164</v>
      </c>
      <c r="G334" s="1">
        <v>480</v>
      </c>
      <c r="H334" s="6" t="b">
        <f t="shared" si="21"/>
        <v>0</v>
      </c>
      <c r="I334" s="6" t="b">
        <f t="shared" si="22"/>
        <v>0</v>
      </c>
      <c r="J334" s="7" t="b">
        <f t="shared" si="23"/>
        <v>0</v>
      </c>
    </row>
    <row r="335" spans="1:10" ht="15" customHeight="1" outlineLevel="1" x14ac:dyDescent="0.2">
      <c r="A335" s="1" t="s">
        <v>128</v>
      </c>
      <c r="B335" s="1">
        <v>1.6</v>
      </c>
      <c r="C335" s="1">
        <v>50</v>
      </c>
      <c r="D335" s="1">
        <v>0.9</v>
      </c>
      <c r="E335" s="1">
        <v>25</v>
      </c>
      <c r="F335" s="1" t="s">
        <v>165</v>
      </c>
      <c r="G335" s="1">
        <v>275</v>
      </c>
      <c r="H335" s="6" t="b">
        <f t="shared" si="21"/>
        <v>0</v>
      </c>
      <c r="I335" s="6" t="b">
        <f t="shared" si="22"/>
        <v>0</v>
      </c>
      <c r="J335" s="7" t="b">
        <f t="shared" si="23"/>
        <v>0</v>
      </c>
    </row>
    <row r="336" spans="1:10" ht="15" customHeight="1" outlineLevel="1" x14ac:dyDescent="0.2">
      <c r="A336" s="1" t="s">
        <v>129</v>
      </c>
      <c r="B336" s="1">
        <v>1.95</v>
      </c>
      <c r="C336" s="1">
        <v>50</v>
      </c>
      <c r="D336" s="1">
        <v>1.1000000000000001</v>
      </c>
      <c r="E336" s="1">
        <v>25</v>
      </c>
      <c r="F336" s="1" t="s">
        <v>165</v>
      </c>
      <c r="G336" s="1">
        <v>1119</v>
      </c>
      <c r="H336" s="6" t="b">
        <f t="shared" si="21"/>
        <v>0</v>
      </c>
      <c r="I336" s="6" t="b">
        <f t="shared" si="22"/>
        <v>0</v>
      </c>
      <c r="J336" s="7" t="b">
        <f t="shared" si="23"/>
        <v>0</v>
      </c>
    </row>
    <row r="337" spans="1:10" ht="15" customHeight="1" outlineLevel="1" x14ac:dyDescent="0.2">
      <c r="A337" s="1" t="s">
        <v>144</v>
      </c>
      <c r="B337" s="1">
        <v>2.2000000000000002</v>
      </c>
      <c r="C337" s="1">
        <v>50</v>
      </c>
      <c r="D337" s="1">
        <v>1.25</v>
      </c>
      <c r="E337" s="1">
        <v>25</v>
      </c>
      <c r="F337" s="1" t="s">
        <v>165</v>
      </c>
      <c r="G337" s="1">
        <v>100</v>
      </c>
      <c r="H337" s="6" t="b">
        <f t="shared" si="21"/>
        <v>0</v>
      </c>
      <c r="I337" s="6" t="b">
        <f t="shared" si="22"/>
        <v>0</v>
      </c>
      <c r="J337" s="7" t="b">
        <f t="shared" si="23"/>
        <v>0</v>
      </c>
    </row>
    <row r="338" spans="1:10" ht="15" customHeight="1" outlineLevel="1" x14ac:dyDescent="0.2">
      <c r="A338" s="1" t="s">
        <v>166</v>
      </c>
      <c r="B338" s="1">
        <v>5.95</v>
      </c>
      <c r="C338" s="1">
        <v>50</v>
      </c>
      <c r="D338" s="1">
        <v>3.4</v>
      </c>
      <c r="E338" s="1">
        <v>10</v>
      </c>
      <c r="F338" s="1" t="s">
        <v>382</v>
      </c>
      <c r="G338" s="1">
        <v>100</v>
      </c>
      <c r="H338" s="6" t="b">
        <f t="shared" si="21"/>
        <v>0</v>
      </c>
      <c r="I338" s="6" t="b">
        <f t="shared" si="22"/>
        <v>0</v>
      </c>
      <c r="J338" s="7" t="b">
        <f t="shared" si="23"/>
        <v>0</v>
      </c>
    </row>
    <row r="339" spans="1:10" ht="15" customHeight="1" outlineLevel="1" x14ac:dyDescent="0.2">
      <c r="A339" s="1" t="s">
        <v>107</v>
      </c>
      <c r="B339" s="1">
        <v>17.45</v>
      </c>
      <c r="C339" s="1">
        <v>10</v>
      </c>
      <c r="D339" s="1">
        <v>9.9499999999999993</v>
      </c>
      <c r="E339" s="1">
        <v>5</v>
      </c>
      <c r="F339" s="1" t="s">
        <v>167</v>
      </c>
      <c r="G339" s="1">
        <v>11</v>
      </c>
      <c r="H339" s="6" t="b">
        <f t="shared" si="21"/>
        <v>0</v>
      </c>
      <c r="I339" s="6" t="b">
        <f t="shared" si="22"/>
        <v>0</v>
      </c>
      <c r="J339" s="7" t="b">
        <f t="shared" si="23"/>
        <v>0</v>
      </c>
    </row>
    <row r="340" spans="1:10" ht="15" customHeight="1" outlineLevel="1" x14ac:dyDescent="0.2">
      <c r="A340" s="1" t="s">
        <v>110</v>
      </c>
      <c r="B340" s="1">
        <v>21.3</v>
      </c>
      <c r="C340" s="1">
        <v>10</v>
      </c>
      <c r="D340" s="1">
        <v>12.15</v>
      </c>
      <c r="E340" s="1">
        <v>5</v>
      </c>
      <c r="F340" s="1" t="s">
        <v>167</v>
      </c>
      <c r="G340" s="1">
        <v>171</v>
      </c>
      <c r="H340" s="6" t="b">
        <f t="shared" si="21"/>
        <v>0</v>
      </c>
      <c r="I340" s="6" t="b">
        <f t="shared" si="22"/>
        <v>0</v>
      </c>
      <c r="J340" s="7" t="b">
        <f t="shared" si="23"/>
        <v>0</v>
      </c>
    </row>
    <row r="341" spans="1:10" ht="15" customHeight="1" outlineLevel="1" x14ac:dyDescent="0.2">
      <c r="A341" s="1" t="s">
        <v>119</v>
      </c>
      <c r="B341" s="1">
        <v>20.5</v>
      </c>
      <c r="C341" s="1">
        <v>10</v>
      </c>
      <c r="D341" s="1">
        <v>11.7</v>
      </c>
      <c r="E341" s="1">
        <v>5</v>
      </c>
      <c r="F341" s="1" t="s">
        <v>168</v>
      </c>
      <c r="G341" s="1">
        <v>15</v>
      </c>
      <c r="H341" s="6" t="b">
        <f t="shared" si="21"/>
        <v>0</v>
      </c>
      <c r="I341" s="6" t="b">
        <f t="shared" si="22"/>
        <v>0</v>
      </c>
      <c r="J341" s="7" t="b">
        <f t="shared" si="23"/>
        <v>0</v>
      </c>
    </row>
    <row r="342" spans="1:10" ht="15" customHeight="1" outlineLevel="1" x14ac:dyDescent="0.2">
      <c r="A342" s="1" t="s">
        <v>110</v>
      </c>
      <c r="B342" s="1">
        <v>25.15</v>
      </c>
      <c r="C342" s="1">
        <v>10</v>
      </c>
      <c r="D342" s="1">
        <v>14.35</v>
      </c>
      <c r="E342" s="1">
        <v>5</v>
      </c>
      <c r="F342" s="1" t="s">
        <v>311</v>
      </c>
      <c r="G342" s="1">
        <v>80</v>
      </c>
      <c r="H342" s="6" t="b">
        <f t="shared" si="21"/>
        <v>0</v>
      </c>
      <c r="I342" s="6" t="b">
        <f t="shared" si="22"/>
        <v>0</v>
      </c>
      <c r="J342" s="7" t="b">
        <f t="shared" si="23"/>
        <v>0</v>
      </c>
    </row>
    <row r="343" spans="1:10" ht="15" customHeight="1" outlineLevel="1" x14ac:dyDescent="0.2">
      <c r="A343" s="1" t="s">
        <v>108</v>
      </c>
      <c r="B343" s="1">
        <v>29</v>
      </c>
      <c r="C343" s="1">
        <v>10</v>
      </c>
      <c r="D343" s="1">
        <v>16.55</v>
      </c>
      <c r="E343" s="1">
        <v>5</v>
      </c>
      <c r="F343" s="1" t="s">
        <v>311</v>
      </c>
      <c r="G343" s="1">
        <v>113</v>
      </c>
      <c r="H343" s="6" t="b">
        <f t="shared" si="21"/>
        <v>0</v>
      </c>
      <c r="I343" s="6" t="b">
        <f t="shared" si="22"/>
        <v>0</v>
      </c>
      <c r="J343" s="7" t="b">
        <f t="shared" si="23"/>
        <v>0</v>
      </c>
    </row>
    <row r="344" spans="1:10" ht="15" customHeight="1" outlineLevel="1" x14ac:dyDescent="0.2">
      <c r="A344" s="1" t="s">
        <v>119</v>
      </c>
      <c r="B344" s="1">
        <v>25.15</v>
      </c>
      <c r="C344" s="1">
        <v>10</v>
      </c>
      <c r="D344" s="1">
        <v>14.35</v>
      </c>
      <c r="E344" s="1">
        <v>5</v>
      </c>
      <c r="F344" s="1" t="s">
        <v>383</v>
      </c>
      <c r="G344" s="1">
        <v>15</v>
      </c>
      <c r="H344" s="6" t="b">
        <f t="shared" si="21"/>
        <v>0</v>
      </c>
      <c r="I344" s="6" t="b">
        <f t="shared" si="22"/>
        <v>0</v>
      </c>
      <c r="J344" s="7" t="b">
        <f t="shared" si="23"/>
        <v>0</v>
      </c>
    </row>
    <row r="345" spans="1:10" ht="15" customHeight="1" outlineLevel="1" x14ac:dyDescent="0.2">
      <c r="A345" s="1" t="s">
        <v>114</v>
      </c>
      <c r="B345" s="1">
        <v>29</v>
      </c>
      <c r="C345" s="1">
        <v>10</v>
      </c>
      <c r="D345" s="1">
        <v>16.55</v>
      </c>
      <c r="E345" s="1">
        <v>5</v>
      </c>
      <c r="F345" s="1" t="s">
        <v>383</v>
      </c>
      <c r="G345" s="1">
        <v>15</v>
      </c>
      <c r="H345" s="6" t="b">
        <f t="shared" si="21"/>
        <v>0</v>
      </c>
      <c r="I345" s="6" t="b">
        <f t="shared" si="22"/>
        <v>0</v>
      </c>
      <c r="J345" s="7" t="b">
        <f t="shared" si="23"/>
        <v>0</v>
      </c>
    </row>
    <row r="346" spans="1:10" ht="15" customHeight="1" outlineLevel="1" x14ac:dyDescent="0.2">
      <c r="A346" s="1" t="s">
        <v>119</v>
      </c>
      <c r="B346" s="1">
        <v>22.3</v>
      </c>
      <c r="C346" s="1">
        <v>10</v>
      </c>
      <c r="D346" s="1">
        <v>13.15</v>
      </c>
      <c r="E346" s="1">
        <v>5</v>
      </c>
      <c r="F346" s="1" t="s">
        <v>312</v>
      </c>
      <c r="G346" s="1">
        <v>33</v>
      </c>
      <c r="H346" s="6" t="b">
        <f t="shared" si="21"/>
        <v>0</v>
      </c>
      <c r="I346" s="6" t="b">
        <f t="shared" si="22"/>
        <v>0</v>
      </c>
      <c r="J346" s="7" t="b">
        <f t="shared" si="23"/>
        <v>0</v>
      </c>
    </row>
    <row r="347" spans="1:10" ht="15" customHeight="1" outlineLevel="1" x14ac:dyDescent="0.2">
      <c r="A347" s="1" t="s">
        <v>119</v>
      </c>
      <c r="B347" s="1">
        <v>20.5</v>
      </c>
      <c r="C347" s="1">
        <v>10</v>
      </c>
      <c r="D347" s="1">
        <v>11.7</v>
      </c>
      <c r="E347" s="1">
        <v>5</v>
      </c>
      <c r="F347" s="1" t="s">
        <v>384</v>
      </c>
      <c r="G347" s="1">
        <v>27</v>
      </c>
      <c r="H347" s="6" t="b">
        <f t="shared" si="21"/>
        <v>0</v>
      </c>
      <c r="I347" s="6" t="b">
        <f t="shared" si="22"/>
        <v>0</v>
      </c>
      <c r="J347" s="7" t="b">
        <f t="shared" si="23"/>
        <v>0</v>
      </c>
    </row>
    <row r="348" spans="1:10" ht="15" customHeight="1" outlineLevel="1" x14ac:dyDescent="0.2">
      <c r="A348" s="1" t="s">
        <v>114</v>
      </c>
      <c r="B348" s="1">
        <v>24.35</v>
      </c>
      <c r="C348" s="1">
        <v>10</v>
      </c>
      <c r="D348" s="1">
        <v>13.9</v>
      </c>
      <c r="E348" s="1">
        <v>5</v>
      </c>
      <c r="F348" s="1" t="s">
        <v>384</v>
      </c>
      <c r="G348" s="1">
        <v>11</v>
      </c>
      <c r="H348" s="6" t="b">
        <f t="shared" si="21"/>
        <v>0</v>
      </c>
      <c r="I348" s="6" t="b">
        <f t="shared" si="22"/>
        <v>0</v>
      </c>
      <c r="J348" s="7" t="b">
        <f t="shared" si="23"/>
        <v>0</v>
      </c>
    </row>
    <row r="349" spans="1:10" ht="15" customHeight="1" outlineLevel="1" x14ac:dyDescent="0.2">
      <c r="A349" s="1" t="s">
        <v>314</v>
      </c>
      <c r="B349" s="1">
        <v>18.149999999999999</v>
      </c>
      <c r="C349" s="1">
        <v>20</v>
      </c>
      <c r="D349" s="1">
        <v>11.05</v>
      </c>
      <c r="E349" s="1">
        <v>10</v>
      </c>
      <c r="F349" s="1" t="s">
        <v>313</v>
      </c>
      <c r="G349" s="1">
        <v>99</v>
      </c>
      <c r="H349" s="6" t="b">
        <f t="shared" si="21"/>
        <v>0</v>
      </c>
      <c r="I349" s="6" t="b">
        <f t="shared" si="22"/>
        <v>0</v>
      </c>
      <c r="J349" s="7" t="b">
        <f t="shared" si="23"/>
        <v>0</v>
      </c>
    </row>
    <row r="350" spans="1:10" ht="15" customHeight="1" outlineLevel="1" x14ac:dyDescent="0.2">
      <c r="A350" s="1" t="s">
        <v>136</v>
      </c>
      <c r="B350" s="1">
        <v>4</v>
      </c>
      <c r="C350" s="1">
        <v>50</v>
      </c>
      <c r="D350" s="1">
        <v>2.25</v>
      </c>
      <c r="E350" s="1">
        <v>10</v>
      </c>
      <c r="F350" s="1" t="s">
        <v>315</v>
      </c>
      <c r="G350" s="1">
        <v>325</v>
      </c>
      <c r="H350" s="6" t="b">
        <f t="shared" si="21"/>
        <v>0</v>
      </c>
      <c r="I350" s="6" t="b">
        <f t="shared" si="22"/>
        <v>0</v>
      </c>
      <c r="J350" s="7" t="b">
        <f t="shared" si="23"/>
        <v>0</v>
      </c>
    </row>
    <row r="351" spans="1:10" ht="15" customHeight="1" outlineLevel="1" x14ac:dyDescent="0.2">
      <c r="A351" s="1" t="s">
        <v>107</v>
      </c>
      <c r="B351" s="1">
        <v>17.45</v>
      </c>
      <c r="C351" s="1">
        <v>10</v>
      </c>
      <c r="D351" s="1">
        <v>9.9499999999999993</v>
      </c>
      <c r="E351" s="1">
        <v>5</v>
      </c>
      <c r="F351" s="1" t="s">
        <v>316</v>
      </c>
      <c r="G351" s="1">
        <v>13</v>
      </c>
      <c r="H351" s="6" t="b">
        <f t="shared" si="21"/>
        <v>0</v>
      </c>
      <c r="I351" s="6" t="b">
        <f t="shared" si="22"/>
        <v>0</v>
      </c>
      <c r="J351" s="7" t="b">
        <f t="shared" si="23"/>
        <v>0</v>
      </c>
    </row>
    <row r="352" spans="1:10" ht="15" customHeight="1" outlineLevel="1" x14ac:dyDescent="0.2">
      <c r="A352" s="1" t="s">
        <v>110</v>
      </c>
      <c r="B352" s="1">
        <v>21.3</v>
      </c>
      <c r="C352" s="1">
        <v>10</v>
      </c>
      <c r="D352" s="1">
        <v>12.15</v>
      </c>
      <c r="E352" s="1">
        <v>5</v>
      </c>
      <c r="F352" s="1" t="s">
        <v>316</v>
      </c>
      <c r="G352" s="1">
        <v>167</v>
      </c>
      <c r="H352" s="6" t="b">
        <f t="shared" si="21"/>
        <v>0</v>
      </c>
      <c r="I352" s="6" t="b">
        <f t="shared" si="22"/>
        <v>0</v>
      </c>
      <c r="J352" s="7" t="b">
        <f t="shared" si="23"/>
        <v>0</v>
      </c>
    </row>
    <row r="353" spans="1:10" ht="15" customHeight="1" outlineLevel="1" x14ac:dyDescent="0.2">
      <c r="A353" s="1" t="s">
        <v>126</v>
      </c>
      <c r="B353" s="1">
        <v>10.6</v>
      </c>
      <c r="C353" s="1">
        <v>20</v>
      </c>
      <c r="D353" s="1">
        <v>6.05</v>
      </c>
      <c r="E353" s="1">
        <v>10</v>
      </c>
      <c r="F353" s="1" t="s">
        <v>317</v>
      </c>
      <c r="G353" s="1">
        <v>55</v>
      </c>
      <c r="H353" s="6" t="b">
        <f t="shared" si="21"/>
        <v>0</v>
      </c>
      <c r="I353" s="6" t="b">
        <f t="shared" si="22"/>
        <v>0</v>
      </c>
      <c r="J353" s="7" t="b">
        <f t="shared" si="23"/>
        <v>0</v>
      </c>
    </row>
    <row r="354" spans="1:10" ht="15" customHeight="1" outlineLevel="1" x14ac:dyDescent="0.2">
      <c r="A354" s="1" t="s">
        <v>126</v>
      </c>
      <c r="B354" s="1">
        <v>7.9</v>
      </c>
      <c r="C354" s="1">
        <v>20</v>
      </c>
      <c r="D354" s="1">
        <v>4.5</v>
      </c>
      <c r="E354" s="1">
        <v>10</v>
      </c>
      <c r="F354" s="1" t="s">
        <v>169</v>
      </c>
      <c r="G354" s="1">
        <v>15</v>
      </c>
      <c r="H354" s="6" t="b">
        <f t="shared" si="21"/>
        <v>0</v>
      </c>
      <c r="I354" s="6" t="b">
        <f t="shared" si="22"/>
        <v>0</v>
      </c>
      <c r="J354" s="7" t="b">
        <f t="shared" si="23"/>
        <v>0</v>
      </c>
    </row>
    <row r="355" spans="1:10" ht="15" customHeight="1" outlineLevel="1" x14ac:dyDescent="0.2">
      <c r="A355" s="1" t="s">
        <v>125</v>
      </c>
      <c r="B355" s="1">
        <v>12.9</v>
      </c>
      <c r="C355" s="1">
        <v>20</v>
      </c>
      <c r="D355" s="1">
        <v>7.35</v>
      </c>
      <c r="E355" s="1">
        <v>10</v>
      </c>
      <c r="F355" s="1" t="s">
        <v>171</v>
      </c>
      <c r="G355" s="1">
        <v>30</v>
      </c>
      <c r="H355" s="6" t="b">
        <f t="shared" si="21"/>
        <v>0</v>
      </c>
      <c r="I355" s="6" t="b">
        <f t="shared" si="22"/>
        <v>0</v>
      </c>
      <c r="J355" s="7" t="b">
        <f t="shared" si="23"/>
        <v>0</v>
      </c>
    </row>
    <row r="356" spans="1:10" ht="15" customHeight="1" outlineLevel="1" x14ac:dyDescent="0.2">
      <c r="A356" s="1" t="s">
        <v>318</v>
      </c>
      <c r="B356" s="1">
        <v>10.6</v>
      </c>
      <c r="C356" s="1">
        <v>10</v>
      </c>
      <c r="D356" s="1">
        <v>6.05</v>
      </c>
      <c r="E356" s="1">
        <v>5</v>
      </c>
      <c r="F356" s="1" t="s">
        <v>171</v>
      </c>
      <c r="G356" s="1">
        <v>18</v>
      </c>
      <c r="H356" s="6" t="b">
        <f t="shared" si="21"/>
        <v>0</v>
      </c>
      <c r="I356" s="6" t="b">
        <f t="shared" si="22"/>
        <v>0</v>
      </c>
      <c r="J356" s="7" t="b">
        <f t="shared" si="23"/>
        <v>0</v>
      </c>
    </row>
    <row r="357" spans="1:10" ht="15" customHeight="1" outlineLevel="1" x14ac:dyDescent="0.2">
      <c r="A357" s="1" t="s">
        <v>319</v>
      </c>
      <c r="B357" s="1">
        <v>12.25</v>
      </c>
      <c r="C357" s="1">
        <v>20</v>
      </c>
      <c r="D357" s="1">
        <v>7</v>
      </c>
      <c r="E357" s="1">
        <v>10</v>
      </c>
      <c r="F357" s="1" t="s">
        <v>171</v>
      </c>
      <c r="G357" s="1">
        <v>32</v>
      </c>
      <c r="H357" s="6" t="b">
        <f t="shared" si="21"/>
        <v>0</v>
      </c>
      <c r="I357" s="6" t="b">
        <f t="shared" si="22"/>
        <v>0</v>
      </c>
      <c r="J357" s="7" t="b">
        <f t="shared" si="23"/>
        <v>0</v>
      </c>
    </row>
    <row r="358" spans="1:10" ht="15" customHeight="1" outlineLevel="1" x14ac:dyDescent="0.2">
      <c r="A358" s="1" t="s">
        <v>130</v>
      </c>
      <c r="B358" s="1">
        <v>10.15</v>
      </c>
      <c r="C358" s="1">
        <v>20</v>
      </c>
      <c r="D358" s="1">
        <v>5.8</v>
      </c>
      <c r="E358" s="1">
        <v>10</v>
      </c>
      <c r="F358" s="1" t="s">
        <v>172</v>
      </c>
      <c r="G358" s="1">
        <v>100</v>
      </c>
      <c r="H358" s="6" t="b">
        <f t="shared" si="21"/>
        <v>0</v>
      </c>
      <c r="I358" s="6" t="b">
        <f t="shared" si="22"/>
        <v>0</v>
      </c>
      <c r="J358" s="7" t="b">
        <f t="shared" si="23"/>
        <v>0</v>
      </c>
    </row>
    <row r="359" spans="1:10" ht="15" customHeight="1" outlineLevel="1" x14ac:dyDescent="0.2">
      <c r="A359" s="1" t="s">
        <v>125</v>
      </c>
      <c r="B359" s="1">
        <v>14.8</v>
      </c>
      <c r="C359" s="1">
        <v>20</v>
      </c>
      <c r="D359" s="1">
        <v>8.4499999999999993</v>
      </c>
      <c r="E359" s="1">
        <v>10</v>
      </c>
      <c r="F359" s="1" t="s">
        <v>172</v>
      </c>
      <c r="G359" s="1">
        <v>20</v>
      </c>
      <c r="H359" s="6" t="b">
        <f t="shared" si="21"/>
        <v>0</v>
      </c>
      <c r="I359" s="6" t="b">
        <f t="shared" si="22"/>
        <v>0</v>
      </c>
      <c r="J359" s="7" t="b">
        <f t="shared" si="23"/>
        <v>0</v>
      </c>
    </row>
    <row r="360" spans="1:10" ht="15" customHeight="1" outlineLevel="1" x14ac:dyDescent="0.2">
      <c r="A360" s="1" t="s">
        <v>318</v>
      </c>
      <c r="B360" s="1">
        <v>12.25</v>
      </c>
      <c r="C360" s="1">
        <v>10</v>
      </c>
      <c r="D360" s="1">
        <v>7</v>
      </c>
      <c r="E360" s="1">
        <v>5</v>
      </c>
      <c r="F360" s="1" t="s">
        <v>172</v>
      </c>
      <c r="G360" s="1">
        <v>35</v>
      </c>
      <c r="H360" s="6" t="b">
        <f t="shared" si="21"/>
        <v>0</v>
      </c>
      <c r="I360" s="6" t="b">
        <f t="shared" si="22"/>
        <v>0</v>
      </c>
      <c r="J360" s="7" t="b">
        <f t="shared" si="23"/>
        <v>0</v>
      </c>
    </row>
    <row r="361" spans="1:10" ht="15" customHeight="1" outlineLevel="1" x14ac:dyDescent="0.2">
      <c r="A361" s="1" t="s">
        <v>319</v>
      </c>
      <c r="B361" s="1">
        <v>14</v>
      </c>
      <c r="C361" s="1">
        <v>20</v>
      </c>
      <c r="D361" s="1">
        <v>8</v>
      </c>
      <c r="E361" s="1">
        <v>10</v>
      </c>
      <c r="F361" s="1" t="s">
        <v>172</v>
      </c>
      <c r="G361" s="1">
        <v>110</v>
      </c>
      <c r="H361" s="6" t="b">
        <f t="shared" si="21"/>
        <v>0</v>
      </c>
      <c r="I361" s="6" t="b">
        <f t="shared" si="22"/>
        <v>0</v>
      </c>
      <c r="J361" s="7" t="b">
        <f t="shared" si="23"/>
        <v>0</v>
      </c>
    </row>
    <row r="362" spans="1:10" ht="15" customHeight="1" outlineLevel="1" x14ac:dyDescent="0.2">
      <c r="A362" s="1" t="s">
        <v>126</v>
      </c>
      <c r="B362" s="1">
        <v>5.0999999999999996</v>
      </c>
      <c r="C362" s="1">
        <v>50</v>
      </c>
      <c r="D362" s="1">
        <v>2.9</v>
      </c>
      <c r="E362" s="1">
        <v>10</v>
      </c>
      <c r="F362" s="1" t="s">
        <v>173</v>
      </c>
      <c r="G362" s="1">
        <v>39</v>
      </c>
      <c r="H362" s="6" t="b">
        <f t="shared" si="21"/>
        <v>0</v>
      </c>
      <c r="I362" s="6" t="b">
        <f t="shared" si="22"/>
        <v>0</v>
      </c>
      <c r="J362" s="7" t="b">
        <f t="shared" si="23"/>
        <v>0</v>
      </c>
    </row>
    <row r="363" spans="1:10" ht="15" customHeight="1" outlineLevel="1" x14ac:dyDescent="0.2">
      <c r="A363" s="1" t="s">
        <v>115</v>
      </c>
      <c r="B363" s="1">
        <v>9.1999999999999993</v>
      </c>
      <c r="C363" s="1">
        <v>10</v>
      </c>
      <c r="D363" s="1">
        <v>5.25</v>
      </c>
      <c r="E363" s="1">
        <v>5</v>
      </c>
      <c r="F363" s="1" t="s">
        <v>320</v>
      </c>
      <c r="G363" s="1">
        <v>30</v>
      </c>
      <c r="H363" s="6" t="b">
        <f t="shared" si="21"/>
        <v>0</v>
      </c>
      <c r="I363" s="6" t="b">
        <f t="shared" si="22"/>
        <v>0</v>
      </c>
      <c r="J363" s="7" t="b">
        <f t="shared" si="23"/>
        <v>0</v>
      </c>
    </row>
    <row r="364" spans="1:10" ht="15" customHeight="1" outlineLevel="1" x14ac:dyDescent="0.2">
      <c r="A364" s="1" t="s">
        <v>108</v>
      </c>
      <c r="B364" s="1">
        <v>16.399999999999999</v>
      </c>
      <c r="C364" s="1">
        <v>10</v>
      </c>
      <c r="D364" s="1">
        <v>10</v>
      </c>
      <c r="E364" s="1">
        <v>5</v>
      </c>
      <c r="F364" s="1" t="s">
        <v>321</v>
      </c>
      <c r="G364" s="1">
        <v>460</v>
      </c>
      <c r="H364" s="6" t="b">
        <f t="shared" si="21"/>
        <v>0</v>
      </c>
      <c r="I364" s="6" t="b">
        <f t="shared" si="22"/>
        <v>0</v>
      </c>
      <c r="J364" s="7" t="b">
        <f t="shared" si="23"/>
        <v>0</v>
      </c>
    </row>
    <row r="365" spans="1:10" ht="15" customHeight="1" outlineLevel="1" x14ac:dyDescent="0.2">
      <c r="A365" s="1" t="s">
        <v>109</v>
      </c>
      <c r="B365" s="1">
        <v>21.65</v>
      </c>
      <c r="C365" s="1">
        <v>10</v>
      </c>
      <c r="D365" s="1">
        <v>13</v>
      </c>
      <c r="E365" s="1">
        <v>5</v>
      </c>
      <c r="F365" s="1" t="s">
        <v>321</v>
      </c>
      <c r="G365" s="1">
        <v>203</v>
      </c>
      <c r="H365" s="6" t="b">
        <f t="shared" si="21"/>
        <v>0</v>
      </c>
      <c r="I365" s="6" t="b">
        <f t="shared" si="22"/>
        <v>0</v>
      </c>
      <c r="J365" s="7" t="b">
        <f t="shared" si="23"/>
        <v>0</v>
      </c>
    </row>
    <row r="366" spans="1:10" ht="15" customHeight="1" outlineLevel="1" x14ac:dyDescent="0.2">
      <c r="A366" s="1" t="s">
        <v>107</v>
      </c>
      <c r="B366" s="1">
        <v>13.35</v>
      </c>
      <c r="C366" s="1">
        <v>10</v>
      </c>
      <c r="D366" s="1">
        <v>8.25</v>
      </c>
      <c r="E366" s="1">
        <v>5</v>
      </c>
      <c r="F366" s="1" t="s">
        <v>322</v>
      </c>
      <c r="G366" s="1">
        <v>78</v>
      </c>
      <c r="H366" s="6" t="b">
        <f t="shared" si="21"/>
        <v>0</v>
      </c>
      <c r="I366" s="6" t="b">
        <f t="shared" si="22"/>
        <v>0</v>
      </c>
      <c r="J366" s="7" t="b">
        <f t="shared" si="23"/>
        <v>0</v>
      </c>
    </row>
    <row r="367" spans="1:10" ht="15" customHeight="1" outlineLevel="1" x14ac:dyDescent="0.2">
      <c r="A367" s="1" t="s">
        <v>110</v>
      </c>
      <c r="B367" s="1">
        <v>14.2</v>
      </c>
      <c r="C367" s="1">
        <v>10</v>
      </c>
      <c r="D367" s="1">
        <v>8.75</v>
      </c>
      <c r="E367" s="1">
        <v>5</v>
      </c>
      <c r="F367" s="1" t="s">
        <v>322</v>
      </c>
      <c r="G367" s="1">
        <v>281</v>
      </c>
      <c r="H367" s="6" t="b">
        <f t="shared" si="21"/>
        <v>0</v>
      </c>
      <c r="I367" s="6" t="b">
        <f t="shared" si="22"/>
        <v>0</v>
      </c>
      <c r="J367" s="7" t="b">
        <f t="shared" si="23"/>
        <v>0</v>
      </c>
    </row>
    <row r="368" spans="1:10" ht="15" customHeight="1" outlineLevel="1" x14ac:dyDescent="0.2">
      <c r="A368" s="1" t="s">
        <v>127</v>
      </c>
      <c r="B368" s="1">
        <v>2.4500000000000002</v>
      </c>
      <c r="C368" s="1">
        <v>50</v>
      </c>
      <c r="D368" s="1">
        <v>1.4</v>
      </c>
      <c r="E368" s="1">
        <v>25</v>
      </c>
      <c r="F368" s="1" t="s">
        <v>323</v>
      </c>
      <c r="G368" s="1">
        <v>46</v>
      </c>
      <c r="H368" s="6" t="b">
        <f t="shared" si="21"/>
        <v>0</v>
      </c>
      <c r="I368" s="6" t="b">
        <f t="shared" si="22"/>
        <v>0</v>
      </c>
      <c r="J368" s="7" t="b">
        <f t="shared" si="23"/>
        <v>0</v>
      </c>
    </row>
    <row r="369" spans="1:10" ht="15" customHeight="1" outlineLevel="1" x14ac:dyDescent="0.2">
      <c r="A369" s="1" t="s">
        <v>129</v>
      </c>
      <c r="B369" s="1">
        <v>3.95</v>
      </c>
      <c r="C369" s="1">
        <v>50</v>
      </c>
      <c r="D369" s="1">
        <v>2.25</v>
      </c>
      <c r="E369" s="1">
        <v>25</v>
      </c>
      <c r="F369" s="1" t="s">
        <v>323</v>
      </c>
      <c r="G369" s="1">
        <v>45</v>
      </c>
      <c r="H369" s="6" t="b">
        <f t="shared" si="21"/>
        <v>0</v>
      </c>
      <c r="I369" s="6" t="b">
        <f t="shared" si="22"/>
        <v>0</v>
      </c>
      <c r="J369" s="7" t="b">
        <f t="shared" si="23"/>
        <v>0</v>
      </c>
    </row>
    <row r="370" spans="1:10" ht="15" customHeight="1" outlineLevel="1" x14ac:dyDescent="0.2">
      <c r="A370" s="1" t="s">
        <v>144</v>
      </c>
      <c r="B370" s="1">
        <v>4.2</v>
      </c>
      <c r="C370" s="1">
        <v>20</v>
      </c>
      <c r="D370" s="1">
        <v>2.65</v>
      </c>
      <c r="E370" s="1">
        <v>10</v>
      </c>
      <c r="F370" s="1" t="s">
        <v>323</v>
      </c>
      <c r="G370" s="1">
        <v>24</v>
      </c>
      <c r="H370" s="6" t="b">
        <f t="shared" si="21"/>
        <v>0</v>
      </c>
      <c r="I370" s="6" t="b">
        <f t="shared" si="22"/>
        <v>0</v>
      </c>
      <c r="J370" s="7" t="b">
        <f t="shared" si="23"/>
        <v>0</v>
      </c>
    </row>
    <row r="371" spans="1:10" ht="15" customHeight="1" outlineLevel="1" x14ac:dyDescent="0.2">
      <c r="A371" s="1" t="s">
        <v>105</v>
      </c>
      <c r="B371" s="1">
        <v>1.4</v>
      </c>
      <c r="C371" s="1">
        <v>50</v>
      </c>
      <c r="D371" s="1">
        <v>0.8</v>
      </c>
      <c r="E371" s="1">
        <v>25</v>
      </c>
      <c r="F371" s="1" t="s">
        <v>174</v>
      </c>
      <c r="G371" s="1">
        <v>288</v>
      </c>
      <c r="H371" s="6" t="b">
        <f t="shared" si="21"/>
        <v>0</v>
      </c>
      <c r="I371" s="6" t="b">
        <f t="shared" si="22"/>
        <v>0</v>
      </c>
      <c r="J371" s="7" t="b">
        <f t="shared" si="23"/>
        <v>0</v>
      </c>
    </row>
    <row r="372" spans="1:10" ht="15" customHeight="1" outlineLevel="1" x14ac:dyDescent="0.2">
      <c r="A372" s="1" t="s">
        <v>106</v>
      </c>
      <c r="B372" s="1">
        <v>3.4</v>
      </c>
      <c r="C372" s="1">
        <v>50</v>
      </c>
      <c r="D372" s="1">
        <v>1.95</v>
      </c>
      <c r="E372" s="1">
        <v>25</v>
      </c>
      <c r="F372" s="1" t="s">
        <v>385</v>
      </c>
      <c r="G372" s="1">
        <v>50</v>
      </c>
      <c r="H372" s="6" t="b">
        <f t="shared" si="21"/>
        <v>0</v>
      </c>
      <c r="I372" s="6" t="b">
        <f t="shared" si="22"/>
        <v>0</v>
      </c>
      <c r="J372" s="7" t="b">
        <f t="shared" si="23"/>
        <v>0</v>
      </c>
    </row>
    <row r="373" spans="1:10" ht="15" customHeight="1" outlineLevel="1" x14ac:dyDescent="0.2">
      <c r="A373" s="1" t="s">
        <v>119</v>
      </c>
      <c r="B373" s="1">
        <v>17.25</v>
      </c>
      <c r="C373" s="1">
        <v>10</v>
      </c>
      <c r="D373" s="1">
        <v>9.85</v>
      </c>
      <c r="E373" s="1">
        <v>5</v>
      </c>
      <c r="F373" s="1" t="s">
        <v>175</v>
      </c>
      <c r="G373" s="1">
        <v>210</v>
      </c>
      <c r="H373" s="6" t="b">
        <f t="shared" si="21"/>
        <v>0</v>
      </c>
      <c r="I373" s="6" t="b">
        <f t="shared" si="22"/>
        <v>0</v>
      </c>
      <c r="J373" s="7" t="b">
        <f t="shared" si="23"/>
        <v>0</v>
      </c>
    </row>
    <row r="374" spans="1:10" ht="15" customHeight="1" outlineLevel="1" x14ac:dyDescent="0.2">
      <c r="A374" s="1" t="s">
        <v>114</v>
      </c>
      <c r="B374" s="1">
        <v>19.100000000000001</v>
      </c>
      <c r="C374" s="1">
        <v>10</v>
      </c>
      <c r="D374" s="1">
        <v>10.9</v>
      </c>
      <c r="E374" s="1">
        <v>5</v>
      </c>
      <c r="F374" s="1" t="s">
        <v>175</v>
      </c>
      <c r="G374" s="1">
        <v>559</v>
      </c>
      <c r="H374" s="6" t="b">
        <f t="shared" si="21"/>
        <v>0</v>
      </c>
      <c r="I374" s="6" t="b">
        <f t="shared" si="22"/>
        <v>0</v>
      </c>
      <c r="J374" s="7" t="b">
        <f t="shared" si="23"/>
        <v>0</v>
      </c>
    </row>
    <row r="375" spans="1:10" ht="15" customHeight="1" outlineLevel="1" x14ac:dyDescent="0.2">
      <c r="A375" s="1" t="s">
        <v>119</v>
      </c>
      <c r="B375" s="1">
        <v>18.25</v>
      </c>
      <c r="C375" s="1">
        <v>10</v>
      </c>
      <c r="D375" s="1">
        <v>10.85</v>
      </c>
      <c r="E375" s="1">
        <v>5</v>
      </c>
      <c r="F375" s="1" t="s">
        <v>176</v>
      </c>
      <c r="G375" s="1">
        <v>155</v>
      </c>
      <c r="H375" s="6" t="b">
        <f t="shared" si="21"/>
        <v>0</v>
      </c>
      <c r="I375" s="6" t="b">
        <f t="shared" si="22"/>
        <v>0</v>
      </c>
      <c r="J375" s="7" t="b">
        <f t="shared" si="23"/>
        <v>0</v>
      </c>
    </row>
    <row r="376" spans="1:10" ht="15" customHeight="1" outlineLevel="1" x14ac:dyDescent="0.2">
      <c r="A376" s="1" t="s">
        <v>114</v>
      </c>
      <c r="B376" s="1">
        <v>20.100000000000001</v>
      </c>
      <c r="C376" s="1">
        <v>10</v>
      </c>
      <c r="D376" s="1">
        <v>11.9</v>
      </c>
      <c r="E376" s="1">
        <v>5</v>
      </c>
      <c r="F376" s="1" t="s">
        <v>176</v>
      </c>
      <c r="G376" s="1">
        <v>70</v>
      </c>
      <c r="H376" s="6" t="b">
        <f t="shared" si="21"/>
        <v>0</v>
      </c>
      <c r="I376" s="6" t="b">
        <f t="shared" si="22"/>
        <v>0</v>
      </c>
      <c r="J376" s="7" t="b">
        <f t="shared" si="23"/>
        <v>0</v>
      </c>
    </row>
    <row r="377" spans="1:10" ht="15" customHeight="1" outlineLevel="1" x14ac:dyDescent="0.2">
      <c r="A377" s="1" t="s">
        <v>105</v>
      </c>
      <c r="B377" s="1">
        <v>2.0499999999999998</v>
      </c>
      <c r="C377" s="1">
        <v>50</v>
      </c>
      <c r="D377" s="1">
        <v>1.1499999999999999</v>
      </c>
      <c r="E377" s="1">
        <v>25</v>
      </c>
      <c r="F377" s="1" t="s">
        <v>177</v>
      </c>
      <c r="G377" s="1">
        <v>300</v>
      </c>
      <c r="H377" s="6" t="b">
        <f t="shared" si="21"/>
        <v>0</v>
      </c>
      <c r="I377" s="6" t="b">
        <f t="shared" si="22"/>
        <v>0</v>
      </c>
      <c r="J377" s="7" t="b">
        <f t="shared" si="23"/>
        <v>0</v>
      </c>
    </row>
    <row r="378" spans="1:10" ht="15" customHeight="1" outlineLevel="1" x14ac:dyDescent="0.2">
      <c r="A378" s="1" t="s">
        <v>107</v>
      </c>
      <c r="B378" s="1">
        <v>2.5499999999999998</v>
      </c>
      <c r="C378" s="1">
        <v>50</v>
      </c>
      <c r="D378" s="1">
        <v>1.45</v>
      </c>
      <c r="E378" s="1">
        <v>25</v>
      </c>
      <c r="F378" s="1" t="s">
        <v>177</v>
      </c>
      <c r="G378" s="1">
        <v>164</v>
      </c>
      <c r="H378" s="6" t="b">
        <f t="shared" si="21"/>
        <v>0</v>
      </c>
      <c r="I378" s="6" t="b">
        <f t="shared" si="22"/>
        <v>0</v>
      </c>
      <c r="J378" s="7" t="b">
        <f t="shared" si="23"/>
        <v>0</v>
      </c>
    </row>
    <row r="379" spans="1:10" ht="15" customHeight="1" outlineLevel="1" x14ac:dyDescent="0.2">
      <c r="A379" s="1" t="s">
        <v>110</v>
      </c>
      <c r="B379" s="1">
        <v>3</v>
      </c>
      <c r="C379" s="1">
        <v>50</v>
      </c>
      <c r="D379" s="1">
        <v>1.7</v>
      </c>
      <c r="E379" s="1">
        <v>25</v>
      </c>
      <c r="F379" s="1" t="s">
        <v>177</v>
      </c>
      <c r="G379" s="1">
        <v>75</v>
      </c>
      <c r="H379" s="6" t="b">
        <f t="shared" si="21"/>
        <v>0</v>
      </c>
      <c r="I379" s="6" t="b">
        <f t="shared" si="22"/>
        <v>0</v>
      </c>
      <c r="J379" s="7" t="b">
        <f t="shared" si="23"/>
        <v>0</v>
      </c>
    </row>
    <row r="380" spans="1:10" ht="15" customHeight="1" outlineLevel="1" x14ac:dyDescent="0.2">
      <c r="A380" s="1" t="s">
        <v>109</v>
      </c>
      <c r="B380" s="1">
        <v>5.9</v>
      </c>
      <c r="C380" s="1">
        <v>20</v>
      </c>
      <c r="D380" s="1">
        <v>3.35</v>
      </c>
      <c r="E380" s="1">
        <v>10</v>
      </c>
      <c r="F380" s="1" t="s">
        <v>177</v>
      </c>
      <c r="G380" s="1">
        <v>110</v>
      </c>
      <c r="H380" s="6" t="b">
        <f t="shared" si="21"/>
        <v>0</v>
      </c>
      <c r="I380" s="6" t="b">
        <f t="shared" si="22"/>
        <v>0</v>
      </c>
      <c r="J380" s="7" t="b">
        <f t="shared" si="23"/>
        <v>0</v>
      </c>
    </row>
    <row r="381" spans="1:10" ht="15" customHeight="1" outlineLevel="1" x14ac:dyDescent="0.2">
      <c r="A381" s="1" t="s">
        <v>116</v>
      </c>
      <c r="B381" s="1">
        <v>1.95</v>
      </c>
      <c r="C381" s="1">
        <v>50</v>
      </c>
      <c r="D381" s="1">
        <v>1.1000000000000001</v>
      </c>
      <c r="E381" s="1">
        <v>25</v>
      </c>
      <c r="F381" s="1" t="s">
        <v>178</v>
      </c>
      <c r="G381" s="1">
        <v>250</v>
      </c>
      <c r="H381" s="6" t="b">
        <f t="shared" si="21"/>
        <v>0</v>
      </c>
      <c r="I381" s="6" t="b">
        <f t="shared" si="22"/>
        <v>0</v>
      </c>
      <c r="J381" s="7" t="b">
        <f t="shared" si="23"/>
        <v>0</v>
      </c>
    </row>
    <row r="382" spans="1:10" ht="15" customHeight="1" outlineLevel="1" x14ac:dyDescent="0.2">
      <c r="A382" s="1" t="s">
        <v>196</v>
      </c>
      <c r="B382" s="1">
        <v>6.25</v>
      </c>
      <c r="C382" s="1">
        <v>20</v>
      </c>
      <c r="D382" s="1">
        <v>3.6</v>
      </c>
      <c r="E382" s="1">
        <v>10</v>
      </c>
      <c r="F382" s="1" t="s">
        <v>178</v>
      </c>
      <c r="G382" s="1">
        <v>470</v>
      </c>
      <c r="H382" s="6" t="b">
        <f t="shared" si="21"/>
        <v>0</v>
      </c>
      <c r="I382" s="6" t="b">
        <f t="shared" si="22"/>
        <v>0</v>
      </c>
      <c r="J382" s="7" t="b">
        <f t="shared" si="23"/>
        <v>0</v>
      </c>
    </row>
    <row r="383" spans="1:10" ht="15" customHeight="1" outlineLevel="1" x14ac:dyDescent="0.2">
      <c r="A383" s="1" t="s">
        <v>134</v>
      </c>
      <c r="B383" s="1">
        <v>7</v>
      </c>
      <c r="C383" s="1">
        <v>20</v>
      </c>
      <c r="D383" s="1">
        <v>4</v>
      </c>
      <c r="E383" s="1">
        <v>10</v>
      </c>
      <c r="F383" s="1" t="s">
        <v>178</v>
      </c>
      <c r="G383" s="1">
        <v>755</v>
      </c>
      <c r="H383" s="6" t="b">
        <f t="shared" si="21"/>
        <v>0</v>
      </c>
      <c r="I383" s="6" t="b">
        <f t="shared" si="22"/>
        <v>0</v>
      </c>
      <c r="J383" s="7" t="b">
        <f t="shared" si="23"/>
        <v>0</v>
      </c>
    </row>
    <row r="384" spans="1:10" ht="15" customHeight="1" outlineLevel="1" x14ac:dyDescent="0.2">
      <c r="A384" s="1" t="s">
        <v>126</v>
      </c>
      <c r="B384" s="1">
        <v>6.5</v>
      </c>
      <c r="C384" s="1">
        <v>20</v>
      </c>
      <c r="D384" s="1">
        <v>3.7</v>
      </c>
      <c r="E384" s="1">
        <v>10</v>
      </c>
      <c r="F384" s="1" t="s">
        <v>324</v>
      </c>
      <c r="G384" s="1">
        <v>320</v>
      </c>
      <c r="H384" s="6" t="b">
        <f t="shared" si="21"/>
        <v>0</v>
      </c>
      <c r="I384" s="6" t="b">
        <f t="shared" si="22"/>
        <v>0</v>
      </c>
      <c r="J384" s="7" t="b">
        <f t="shared" si="23"/>
        <v>0</v>
      </c>
    </row>
    <row r="385" spans="1:10" ht="15" customHeight="1" outlineLevel="1" x14ac:dyDescent="0.2">
      <c r="A385" s="1" t="s">
        <v>179</v>
      </c>
      <c r="B385" s="1">
        <v>6.5</v>
      </c>
      <c r="C385" s="1">
        <v>10</v>
      </c>
      <c r="D385" s="1">
        <v>3.7</v>
      </c>
      <c r="E385" s="1">
        <v>5</v>
      </c>
      <c r="F385" s="1" t="s">
        <v>325</v>
      </c>
      <c r="G385" s="1">
        <v>1195</v>
      </c>
      <c r="H385" s="6" t="b">
        <f t="shared" si="21"/>
        <v>0</v>
      </c>
      <c r="I385" s="6" t="b">
        <f t="shared" si="22"/>
        <v>0</v>
      </c>
      <c r="J385" s="7" t="b">
        <f t="shared" si="23"/>
        <v>0</v>
      </c>
    </row>
    <row r="386" spans="1:10" ht="15" customHeight="1" outlineLevel="1" x14ac:dyDescent="0.2">
      <c r="A386" s="1" t="s">
        <v>126</v>
      </c>
      <c r="B386" s="1">
        <v>8.5</v>
      </c>
      <c r="C386" s="1">
        <v>20</v>
      </c>
      <c r="D386" s="1">
        <v>5.6</v>
      </c>
      <c r="E386" s="1">
        <v>10</v>
      </c>
      <c r="F386" s="1" t="s">
        <v>221</v>
      </c>
      <c r="G386" s="1">
        <v>65</v>
      </c>
      <c r="H386" s="6" t="b">
        <f t="shared" si="21"/>
        <v>0</v>
      </c>
      <c r="I386" s="6" t="b">
        <f t="shared" si="22"/>
        <v>0</v>
      </c>
      <c r="J386" s="7" t="b">
        <f t="shared" si="23"/>
        <v>0</v>
      </c>
    </row>
    <row r="387" spans="1:10" ht="15" customHeight="1" outlineLevel="1" x14ac:dyDescent="0.2">
      <c r="A387" s="1" t="s">
        <v>105</v>
      </c>
      <c r="B387" s="1">
        <v>2.9</v>
      </c>
      <c r="C387" s="1">
        <v>50</v>
      </c>
      <c r="D387" s="1">
        <v>1.65</v>
      </c>
      <c r="E387" s="1">
        <v>25</v>
      </c>
      <c r="F387" s="1" t="s">
        <v>180</v>
      </c>
      <c r="G387" s="1">
        <v>36</v>
      </c>
      <c r="H387" s="6" t="b">
        <f t="shared" si="21"/>
        <v>0</v>
      </c>
      <c r="I387" s="6" t="b">
        <f t="shared" si="22"/>
        <v>0</v>
      </c>
      <c r="J387" s="7" t="b">
        <f t="shared" si="23"/>
        <v>0</v>
      </c>
    </row>
    <row r="388" spans="1:10" ht="15" customHeight="1" outlineLevel="1" x14ac:dyDescent="0.2">
      <c r="A388" s="1" t="s">
        <v>107</v>
      </c>
      <c r="B388" s="1">
        <v>3.45</v>
      </c>
      <c r="C388" s="1">
        <v>50</v>
      </c>
      <c r="D388" s="1">
        <v>1.95</v>
      </c>
      <c r="E388" s="1">
        <v>25</v>
      </c>
      <c r="F388" s="1" t="s">
        <v>180</v>
      </c>
      <c r="G388" s="1">
        <v>350</v>
      </c>
      <c r="H388" s="6" t="b">
        <f t="shared" ref="H388:H451" si="24">AND(A387=A386,B387=B386,C387=C386,D387=D386,E387=E386,F387=F386)</f>
        <v>0</v>
      </c>
      <c r="I388" s="6" t="b">
        <f t="shared" ref="I388:I451" si="25">OR(ISBLANK(A387),ISBLANK(B387),ISBLANK(C387),ISBLANK(D387),ISBLANK(E387),ISBLANK(F387))</f>
        <v>0</v>
      </c>
      <c r="J388" s="7" t="b">
        <f t="shared" ref="J388:J451" si="26">C387=0</f>
        <v>0</v>
      </c>
    </row>
    <row r="389" spans="1:10" ht="15" customHeight="1" outlineLevel="1" x14ac:dyDescent="0.2">
      <c r="A389" s="1" t="s">
        <v>110</v>
      </c>
      <c r="B389" s="1">
        <v>4.2</v>
      </c>
      <c r="C389" s="1">
        <v>50</v>
      </c>
      <c r="D389" s="1">
        <v>2.4</v>
      </c>
      <c r="E389" s="1">
        <v>10</v>
      </c>
      <c r="F389" s="1" t="s">
        <v>180</v>
      </c>
      <c r="G389" s="1">
        <v>534</v>
      </c>
      <c r="H389" s="6" t="b">
        <f t="shared" si="24"/>
        <v>0</v>
      </c>
      <c r="I389" s="6" t="b">
        <f t="shared" si="25"/>
        <v>0</v>
      </c>
      <c r="J389" s="7" t="b">
        <f t="shared" si="26"/>
        <v>0</v>
      </c>
    </row>
    <row r="390" spans="1:10" ht="15" customHeight="1" outlineLevel="1" x14ac:dyDescent="0.2">
      <c r="A390" s="1" t="s">
        <v>108</v>
      </c>
      <c r="B390" s="1">
        <v>5.0999999999999996</v>
      </c>
      <c r="C390" s="1">
        <v>50</v>
      </c>
      <c r="D390" s="1">
        <v>2.9</v>
      </c>
      <c r="E390" s="1">
        <v>10</v>
      </c>
      <c r="F390" s="1" t="s">
        <v>180</v>
      </c>
      <c r="G390" s="1">
        <v>80</v>
      </c>
      <c r="H390" s="6" t="b">
        <f t="shared" si="24"/>
        <v>0</v>
      </c>
      <c r="I390" s="6" t="b">
        <f t="shared" si="25"/>
        <v>0</v>
      </c>
      <c r="J390" s="7" t="b">
        <f t="shared" si="26"/>
        <v>0</v>
      </c>
    </row>
    <row r="391" spans="1:10" ht="15" customHeight="1" outlineLevel="1" x14ac:dyDescent="0.2">
      <c r="A391" s="1" t="s">
        <v>134</v>
      </c>
      <c r="B391" s="1">
        <v>4.1500000000000004</v>
      </c>
      <c r="C391" s="1">
        <v>50</v>
      </c>
      <c r="D391" s="1">
        <v>2.35</v>
      </c>
      <c r="E391" s="1">
        <v>10</v>
      </c>
      <c r="F391" s="1" t="s">
        <v>180</v>
      </c>
      <c r="G391" s="1">
        <v>261</v>
      </c>
      <c r="H391" s="6" t="b">
        <f t="shared" si="24"/>
        <v>0</v>
      </c>
      <c r="I391" s="6" t="b">
        <f t="shared" si="25"/>
        <v>0</v>
      </c>
      <c r="J391" s="7" t="b">
        <f t="shared" si="26"/>
        <v>0</v>
      </c>
    </row>
    <row r="392" spans="1:10" ht="15" customHeight="1" outlineLevel="1" x14ac:dyDescent="0.2">
      <c r="A392" s="1" t="s">
        <v>129</v>
      </c>
      <c r="B392" s="1">
        <v>1.4</v>
      </c>
      <c r="C392" s="1">
        <v>50</v>
      </c>
      <c r="D392" s="1">
        <v>0.8</v>
      </c>
      <c r="E392" s="1">
        <v>25</v>
      </c>
      <c r="F392" s="1" t="s">
        <v>212</v>
      </c>
      <c r="G392" s="1">
        <v>238</v>
      </c>
      <c r="H392" s="6" t="b">
        <f t="shared" si="24"/>
        <v>0</v>
      </c>
      <c r="I392" s="6" t="b">
        <f t="shared" si="25"/>
        <v>0</v>
      </c>
      <c r="J392" s="7" t="b">
        <f t="shared" si="26"/>
        <v>0</v>
      </c>
    </row>
    <row r="393" spans="1:10" ht="15" customHeight="1" outlineLevel="1" x14ac:dyDescent="0.2">
      <c r="A393" s="1" t="s">
        <v>144</v>
      </c>
      <c r="B393" s="1">
        <v>1.75</v>
      </c>
      <c r="C393" s="1">
        <v>50</v>
      </c>
      <c r="D393" s="1">
        <v>1</v>
      </c>
      <c r="E393" s="1">
        <v>25</v>
      </c>
      <c r="F393" s="1" t="s">
        <v>212</v>
      </c>
      <c r="G393" s="1">
        <v>47</v>
      </c>
      <c r="H393" s="6" t="b">
        <f t="shared" si="24"/>
        <v>0</v>
      </c>
      <c r="I393" s="6" t="b">
        <f t="shared" si="25"/>
        <v>0</v>
      </c>
      <c r="J393" s="7" t="b">
        <f t="shared" si="26"/>
        <v>0</v>
      </c>
    </row>
    <row r="394" spans="1:10" ht="15" customHeight="1" outlineLevel="1" x14ac:dyDescent="0.2">
      <c r="A394" s="1" t="s">
        <v>126</v>
      </c>
      <c r="B394" s="1">
        <v>5.2</v>
      </c>
      <c r="C394" s="1">
        <v>20</v>
      </c>
      <c r="D394" s="1">
        <v>2.95</v>
      </c>
      <c r="E394" s="1">
        <v>10</v>
      </c>
      <c r="F394" s="1" t="s">
        <v>181</v>
      </c>
      <c r="G394" s="1">
        <v>875</v>
      </c>
      <c r="H394" s="6" t="b">
        <f t="shared" si="24"/>
        <v>0</v>
      </c>
      <c r="I394" s="6" t="b">
        <f t="shared" si="25"/>
        <v>0</v>
      </c>
      <c r="J394" s="7" t="b">
        <f t="shared" si="26"/>
        <v>0</v>
      </c>
    </row>
    <row r="395" spans="1:10" ht="15" customHeight="1" outlineLevel="1" x14ac:dyDescent="0.2">
      <c r="A395" s="1" t="s">
        <v>327</v>
      </c>
      <c r="B395" s="1">
        <v>14.8</v>
      </c>
      <c r="C395" s="1">
        <v>10</v>
      </c>
      <c r="D395" s="1">
        <v>8.4499999999999993</v>
      </c>
      <c r="E395" s="1">
        <v>5</v>
      </c>
      <c r="F395" s="1" t="s">
        <v>326</v>
      </c>
      <c r="G395" s="1">
        <v>33</v>
      </c>
      <c r="H395" s="6" t="b">
        <f t="shared" si="24"/>
        <v>0</v>
      </c>
      <c r="I395" s="6" t="b">
        <f t="shared" si="25"/>
        <v>0</v>
      </c>
      <c r="J395" s="7" t="b">
        <f t="shared" si="26"/>
        <v>0</v>
      </c>
    </row>
    <row r="396" spans="1:10" ht="15" customHeight="1" outlineLevel="1" x14ac:dyDescent="0.2">
      <c r="A396" s="1" t="s">
        <v>107</v>
      </c>
      <c r="B396" s="1">
        <v>1.4</v>
      </c>
      <c r="C396" s="1">
        <v>50</v>
      </c>
      <c r="D396" s="1">
        <v>0.8</v>
      </c>
      <c r="E396" s="1">
        <v>25</v>
      </c>
      <c r="F396" s="1" t="s">
        <v>328</v>
      </c>
      <c r="G396" s="1">
        <v>100</v>
      </c>
      <c r="H396" s="6" t="b">
        <f t="shared" si="24"/>
        <v>0</v>
      </c>
      <c r="I396" s="6" t="b">
        <f t="shared" si="25"/>
        <v>0</v>
      </c>
      <c r="J396" s="7" t="b">
        <f t="shared" si="26"/>
        <v>0</v>
      </c>
    </row>
    <row r="397" spans="1:10" ht="15" customHeight="1" outlineLevel="1" x14ac:dyDescent="0.2">
      <c r="A397" s="1" t="s">
        <v>110</v>
      </c>
      <c r="B397" s="1">
        <v>1.95</v>
      </c>
      <c r="C397" s="1">
        <v>50</v>
      </c>
      <c r="D397" s="1">
        <v>1.1000000000000001</v>
      </c>
      <c r="E397" s="1">
        <v>25</v>
      </c>
      <c r="F397" s="1" t="s">
        <v>328</v>
      </c>
      <c r="G397" s="1">
        <v>11</v>
      </c>
      <c r="H397" s="6" t="b">
        <f t="shared" si="24"/>
        <v>0</v>
      </c>
      <c r="I397" s="6" t="b">
        <f t="shared" si="25"/>
        <v>0</v>
      </c>
      <c r="J397" s="7" t="b">
        <f t="shared" si="26"/>
        <v>0</v>
      </c>
    </row>
    <row r="398" spans="1:10" ht="15" customHeight="1" outlineLevel="1" x14ac:dyDescent="0.2">
      <c r="A398" s="1" t="s">
        <v>108</v>
      </c>
      <c r="B398" s="1">
        <v>2.5499999999999998</v>
      </c>
      <c r="C398" s="1">
        <v>50</v>
      </c>
      <c r="D398" s="1">
        <v>1.45</v>
      </c>
      <c r="E398" s="1">
        <v>25</v>
      </c>
      <c r="F398" s="1" t="s">
        <v>328</v>
      </c>
      <c r="G398" s="1">
        <v>23</v>
      </c>
      <c r="H398" s="6" t="b">
        <f t="shared" si="24"/>
        <v>0</v>
      </c>
      <c r="I398" s="6" t="b">
        <f t="shared" si="25"/>
        <v>0</v>
      </c>
      <c r="J398" s="7" t="b">
        <f t="shared" si="26"/>
        <v>0</v>
      </c>
    </row>
    <row r="399" spans="1:10" ht="15" customHeight="1" outlineLevel="1" x14ac:dyDescent="0.2">
      <c r="A399" s="1" t="s">
        <v>106</v>
      </c>
      <c r="B399" s="1">
        <v>7</v>
      </c>
      <c r="C399" s="1">
        <v>50</v>
      </c>
      <c r="D399" s="1">
        <v>4</v>
      </c>
      <c r="E399" s="1">
        <v>25</v>
      </c>
      <c r="F399" s="1" t="s">
        <v>329</v>
      </c>
      <c r="G399" s="1">
        <v>60</v>
      </c>
      <c r="H399" s="6" t="b">
        <f t="shared" si="24"/>
        <v>0</v>
      </c>
      <c r="I399" s="6" t="b">
        <f t="shared" si="25"/>
        <v>0</v>
      </c>
      <c r="J399" s="7" t="b">
        <f t="shared" si="26"/>
        <v>0</v>
      </c>
    </row>
    <row r="400" spans="1:10" ht="15" customHeight="1" outlineLevel="1" x14ac:dyDescent="0.2">
      <c r="A400" s="1" t="s">
        <v>106</v>
      </c>
      <c r="B400" s="1">
        <v>1.5</v>
      </c>
      <c r="C400" s="1">
        <v>50</v>
      </c>
      <c r="D400" s="1">
        <v>0.85</v>
      </c>
      <c r="E400" s="1">
        <v>25</v>
      </c>
      <c r="F400" s="1" t="s">
        <v>182</v>
      </c>
      <c r="G400" s="1">
        <v>350</v>
      </c>
      <c r="H400" s="6" t="b">
        <f t="shared" si="24"/>
        <v>0</v>
      </c>
      <c r="I400" s="6" t="b">
        <f t="shared" si="25"/>
        <v>0</v>
      </c>
      <c r="J400" s="7" t="b">
        <f t="shared" si="26"/>
        <v>0</v>
      </c>
    </row>
    <row r="401" spans="1:10" ht="15" customHeight="1" outlineLevel="1" x14ac:dyDescent="0.2">
      <c r="A401" s="1" t="s">
        <v>105</v>
      </c>
      <c r="B401" s="1">
        <v>2.2999999999999998</v>
      </c>
      <c r="C401" s="1">
        <v>50</v>
      </c>
      <c r="D401" s="1">
        <v>1.3</v>
      </c>
      <c r="E401" s="1">
        <v>25</v>
      </c>
      <c r="F401" s="1" t="s">
        <v>386</v>
      </c>
      <c r="G401" s="1">
        <v>25</v>
      </c>
      <c r="H401" s="6" t="b">
        <f t="shared" si="24"/>
        <v>0</v>
      </c>
      <c r="I401" s="6" t="b">
        <f t="shared" si="25"/>
        <v>0</v>
      </c>
      <c r="J401" s="7" t="b">
        <f t="shared" si="26"/>
        <v>0</v>
      </c>
    </row>
    <row r="402" spans="1:10" ht="15" customHeight="1" outlineLevel="1" x14ac:dyDescent="0.2">
      <c r="A402" s="1" t="s">
        <v>105</v>
      </c>
      <c r="B402" s="1">
        <v>2.65</v>
      </c>
      <c r="C402" s="1">
        <v>50</v>
      </c>
      <c r="D402" s="1">
        <v>1.5</v>
      </c>
      <c r="E402" s="1">
        <v>25</v>
      </c>
      <c r="F402" s="1" t="s">
        <v>330</v>
      </c>
      <c r="G402" s="1">
        <v>300</v>
      </c>
      <c r="H402" s="6" t="b">
        <f t="shared" si="24"/>
        <v>0</v>
      </c>
      <c r="I402" s="6" t="b">
        <f t="shared" si="25"/>
        <v>0</v>
      </c>
      <c r="J402" s="7" t="b">
        <f t="shared" si="26"/>
        <v>0</v>
      </c>
    </row>
    <row r="403" spans="1:10" ht="15" customHeight="1" outlineLevel="1" x14ac:dyDescent="0.2">
      <c r="A403" s="1" t="s">
        <v>107</v>
      </c>
      <c r="B403" s="1">
        <v>3.1</v>
      </c>
      <c r="C403" s="1">
        <v>50</v>
      </c>
      <c r="D403" s="1">
        <v>1.75</v>
      </c>
      <c r="E403" s="1">
        <v>25</v>
      </c>
      <c r="F403" s="1" t="s">
        <v>330</v>
      </c>
      <c r="G403" s="1">
        <v>190</v>
      </c>
      <c r="H403" s="6" t="b">
        <f t="shared" si="24"/>
        <v>0</v>
      </c>
      <c r="I403" s="6" t="b">
        <f t="shared" si="25"/>
        <v>0</v>
      </c>
      <c r="J403" s="7" t="b">
        <f t="shared" si="26"/>
        <v>0</v>
      </c>
    </row>
    <row r="404" spans="1:10" ht="15" customHeight="1" outlineLevel="1" x14ac:dyDescent="0.2">
      <c r="A404" s="1" t="s">
        <v>110</v>
      </c>
      <c r="B404" s="1">
        <v>4.4000000000000004</v>
      </c>
      <c r="C404" s="1">
        <v>50</v>
      </c>
      <c r="D404" s="1">
        <v>2.5</v>
      </c>
      <c r="E404" s="1">
        <v>25</v>
      </c>
      <c r="F404" s="1" t="s">
        <v>330</v>
      </c>
      <c r="G404" s="1">
        <v>90</v>
      </c>
      <c r="H404" s="6" t="b">
        <f t="shared" si="24"/>
        <v>0</v>
      </c>
      <c r="I404" s="6" t="b">
        <f t="shared" si="25"/>
        <v>0</v>
      </c>
      <c r="J404" s="7" t="b">
        <f t="shared" si="26"/>
        <v>0</v>
      </c>
    </row>
    <row r="405" spans="1:10" ht="15" customHeight="1" outlineLevel="1" x14ac:dyDescent="0.2">
      <c r="A405" s="1" t="s">
        <v>332</v>
      </c>
      <c r="B405" s="1">
        <v>9.15</v>
      </c>
      <c r="C405" s="1">
        <v>10</v>
      </c>
      <c r="D405" s="1">
        <v>5.2</v>
      </c>
      <c r="E405" s="1">
        <v>5</v>
      </c>
      <c r="F405" s="1" t="s">
        <v>183</v>
      </c>
      <c r="G405" s="1">
        <v>25</v>
      </c>
      <c r="H405" s="6" t="b">
        <f t="shared" si="24"/>
        <v>0</v>
      </c>
      <c r="I405" s="6" t="b">
        <f t="shared" si="25"/>
        <v>0</v>
      </c>
      <c r="J405" s="7" t="b">
        <f t="shared" si="26"/>
        <v>0</v>
      </c>
    </row>
    <row r="406" spans="1:10" ht="15" customHeight="1" outlineLevel="1" x14ac:dyDescent="0.2">
      <c r="A406" s="1" t="s">
        <v>332</v>
      </c>
      <c r="B406" s="1">
        <v>9.15</v>
      </c>
      <c r="C406" s="1">
        <v>10</v>
      </c>
      <c r="D406" s="1">
        <v>5.2</v>
      </c>
      <c r="E406" s="1">
        <v>5</v>
      </c>
      <c r="F406" s="1" t="s">
        <v>222</v>
      </c>
      <c r="G406" s="1">
        <v>25</v>
      </c>
      <c r="H406" s="6" t="b">
        <f t="shared" si="24"/>
        <v>0</v>
      </c>
      <c r="I406" s="6" t="b">
        <f t="shared" si="25"/>
        <v>0</v>
      </c>
      <c r="J406" s="7" t="b">
        <f t="shared" si="26"/>
        <v>0</v>
      </c>
    </row>
    <row r="407" spans="1:10" ht="15" customHeight="1" outlineLevel="1" x14ac:dyDescent="0.2">
      <c r="A407" s="1" t="s">
        <v>333</v>
      </c>
      <c r="B407" s="1">
        <v>10.6</v>
      </c>
      <c r="C407" s="1">
        <v>10</v>
      </c>
      <c r="D407" s="1">
        <v>6.05</v>
      </c>
      <c r="E407" s="1">
        <v>5</v>
      </c>
      <c r="F407" s="1" t="s">
        <v>222</v>
      </c>
      <c r="G407" s="1">
        <v>20</v>
      </c>
      <c r="H407" s="6" t="b">
        <f t="shared" si="24"/>
        <v>0</v>
      </c>
      <c r="I407" s="6" t="b">
        <f t="shared" si="25"/>
        <v>0</v>
      </c>
      <c r="J407" s="7" t="b">
        <f t="shared" si="26"/>
        <v>0</v>
      </c>
    </row>
    <row r="408" spans="1:10" ht="15" customHeight="1" outlineLevel="1" x14ac:dyDescent="0.2">
      <c r="A408" s="1" t="s">
        <v>333</v>
      </c>
      <c r="B408" s="1">
        <v>10.6</v>
      </c>
      <c r="C408" s="1">
        <v>10</v>
      </c>
      <c r="D408" s="1">
        <v>6.05</v>
      </c>
      <c r="E408" s="1">
        <v>5</v>
      </c>
      <c r="F408" s="1" t="s">
        <v>223</v>
      </c>
      <c r="G408" s="1">
        <v>17</v>
      </c>
      <c r="H408" s="6" t="b">
        <f t="shared" si="24"/>
        <v>0</v>
      </c>
      <c r="I408" s="6" t="b">
        <f t="shared" si="25"/>
        <v>0</v>
      </c>
      <c r="J408" s="7" t="b">
        <f t="shared" si="26"/>
        <v>0</v>
      </c>
    </row>
    <row r="409" spans="1:10" ht="15" customHeight="1" outlineLevel="1" x14ac:dyDescent="0.2">
      <c r="A409" s="1" t="s">
        <v>332</v>
      </c>
      <c r="B409" s="1">
        <v>9.15</v>
      </c>
      <c r="C409" s="1">
        <v>10</v>
      </c>
      <c r="D409" s="1">
        <v>5.2</v>
      </c>
      <c r="E409" s="1">
        <v>5</v>
      </c>
      <c r="F409" s="1" t="s">
        <v>335</v>
      </c>
      <c r="G409" s="1">
        <v>20</v>
      </c>
      <c r="H409" s="6" t="b">
        <f t="shared" si="24"/>
        <v>0</v>
      </c>
      <c r="I409" s="6" t="b">
        <f t="shared" si="25"/>
        <v>0</v>
      </c>
      <c r="J409" s="7" t="b">
        <f t="shared" si="26"/>
        <v>0</v>
      </c>
    </row>
    <row r="410" spans="1:10" ht="15" customHeight="1" outlineLevel="1" x14ac:dyDescent="0.2">
      <c r="A410" s="1" t="s">
        <v>132</v>
      </c>
      <c r="B410" s="1">
        <v>15.5</v>
      </c>
      <c r="C410" s="1">
        <v>10</v>
      </c>
      <c r="D410" s="1">
        <v>8.85</v>
      </c>
      <c r="E410" s="1">
        <v>5</v>
      </c>
      <c r="F410" s="1" t="s">
        <v>335</v>
      </c>
      <c r="G410" s="1">
        <v>45</v>
      </c>
      <c r="H410" s="6" t="b">
        <f t="shared" si="24"/>
        <v>0</v>
      </c>
      <c r="I410" s="6" t="b">
        <f t="shared" si="25"/>
        <v>0</v>
      </c>
      <c r="J410" s="7" t="b">
        <f t="shared" si="26"/>
        <v>0</v>
      </c>
    </row>
    <row r="411" spans="1:10" ht="15" customHeight="1" outlineLevel="1" x14ac:dyDescent="0.2">
      <c r="A411" s="1" t="s">
        <v>332</v>
      </c>
      <c r="B411" s="1">
        <v>9.15</v>
      </c>
      <c r="C411" s="1">
        <v>10</v>
      </c>
      <c r="D411" s="1">
        <v>5.2</v>
      </c>
      <c r="E411" s="1">
        <v>5</v>
      </c>
      <c r="F411" s="1" t="s">
        <v>185</v>
      </c>
      <c r="G411" s="1">
        <v>15</v>
      </c>
      <c r="H411" s="6" t="b">
        <f t="shared" si="24"/>
        <v>0</v>
      </c>
      <c r="I411" s="6" t="b">
        <f t="shared" si="25"/>
        <v>0</v>
      </c>
      <c r="J411" s="7" t="b">
        <f t="shared" si="26"/>
        <v>0</v>
      </c>
    </row>
    <row r="412" spans="1:10" ht="15" customHeight="1" outlineLevel="1" x14ac:dyDescent="0.2">
      <c r="A412" s="1" t="s">
        <v>331</v>
      </c>
      <c r="B412" s="1">
        <v>7.9</v>
      </c>
      <c r="C412" s="1">
        <v>10</v>
      </c>
      <c r="D412" s="1">
        <v>4.5</v>
      </c>
      <c r="E412" s="1">
        <v>5</v>
      </c>
      <c r="F412" s="1" t="s">
        <v>186</v>
      </c>
      <c r="G412" s="1">
        <v>15</v>
      </c>
      <c r="H412" s="6" t="b">
        <f t="shared" si="24"/>
        <v>0</v>
      </c>
      <c r="I412" s="6" t="b">
        <f t="shared" si="25"/>
        <v>0</v>
      </c>
      <c r="J412" s="7" t="b">
        <f t="shared" si="26"/>
        <v>0</v>
      </c>
    </row>
    <row r="413" spans="1:10" ht="15" customHeight="1" outlineLevel="1" x14ac:dyDescent="0.2">
      <c r="A413" s="1" t="s">
        <v>336</v>
      </c>
      <c r="B413" s="1">
        <v>11.4</v>
      </c>
      <c r="C413" s="1">
        <v>10</v>
      </c>
      <c r="D413" s="1">
        <v>6.5</v>
      </c>
      <c r="E413" s="1">
        <v>5</v>
      </c>
      <c r="F413" s="1" t="s">
        <v>186</v>
      </c>
      <c r="G413" s="1">
        <v>31</v>
      </c>
      <c r="H413" s="6" t="b">
        <f t="shared" si="24"/>
        <v>0</v>
      </c>
      <c r="I413" s="6" t="b">
        <f t="shared" si="25"/>
        <v>0</v>
      </c>
      <c r="J413" s="7" t="b">
        <f t="shared" si="26"/>
        <v>0</v>
      </c>
    </row>
    <row r="414" spans="1:10" ht="15" customHeight="1" outlineLevel="1" x14ac:dyDescent="0.2">
      <c r="A414" s="1" t="s">
        <v>184</v>
      </c>
      <c r="B414" s="1">
        <v>13.25</v>
      </c>
      <c r="C414" s="1">
        <v>10</v>
      </c>
      <c r="D414" s="1">
        <v>7.55</v>
      </c>
      <c r="E414" s="1">
        <v>5</v>
      </c>
      <c r="F414" s="1" t="s">
        <v>186</v>
      </c>
      <c r="G414" s="1">
        <v>35</v>
      </c>
      <c r="H414" s="6" t="b">
        <f t="shared" si="24"/>
        <v>0</v>
      </c>
      <c r="I414" s="6" t="b">
        <f t="shared" si="25"/>
        <v>0</v>
      </c>
      <c r="J414" s="7" t="b">
        <f t="shared" si="26"/>
        <v>0</v>
      </c>
    </row>
    <row r="415" spans="1:10" ht="15" customHeight="1" outlineLevel="1" x14ac:dyDescent="0.2">
      <c r="A415" s="1" t="s">
        <v>132</v>
      </c>
      <c r="B415" s="1">
        <v>15.5</v>
      </c>
      <c r="C415" s="1">
        <v>10</v>
      </c>
      <c r="D415" s="1">
        <v>8.85</v>
      </c>
      <c r="E415" s="1">
        <v>5</v>
      </c>
      <c r="F415" s="1" t="s">
        <v>186</v>
      </c>
      <c r="G415" s="1">
        <v>37</v>
      </c>
      <c r="H415" s="6" t="b">
        <f t="shared" si="24"/>
        <v>0</v>
      </c>
      <c r="I415" s="6" t="b">
        <f t="shared" si="25"/>
        <v>0</v>
      </c>
      <c r="J415" s="7" t="b">
        <f t="shared" si="26"/>
        <v>0</v>
      </c>
    </row>
    <row r="416" spans="1:10" ht="15" customHeight="1" outlineLevel="1" x14ac:dyDescent="0.2">
      <c r="A416" s="1" t="s">
        <v>332</v>
      </c>
      <c r="B416" s="1">
        <v>9.15</v>
      </c>
      <c r="C416" s="1">
        <v>10</v>
      </c>
      <c r="D416" s="1">
        <v>5.2</v>
      </c>
      <c r="E416" s="1">
        <v>5</v>
      </c>
      <c r="F416" s="1" t="s">
        <v>187</v>
      </c>
      <c r="G416" s="1">
        <v>14</v>
      </c>
      <c r="H416" s="6" t="b">
        <f t="shared" si="24"/>
        <v>0</v>
      </c>
      <c r="I416" s="6" t="b">
        <f t="shared" si="25"/>
        <v>0</v>
      </c>
      <c r="J416" s="7" t="b">
        <f t="shared" si="26"/>
        <v>0</v>
      </c>
    </row>
    <row r="417" spans="1:10" ht="15" customHeight="1" outlineLevel="1" x14ac:dyDescent="0.2">
      <c r="A417" s="1" t="s">
        <v>336</v>
      </c>
      <c r="B417" s="1">
        <v>11.4</v>
      </c>
      <c r="C417" s="1">
        <v>10</v>
      </c>
      <c r="D417" s="1">
        <v>6.5</v>
      </c>
      <c r="E417" s="1">
        <v>5</v>
      </c>
      <c r="F417" s="1" t="s">
        <v>187</v>
      </c>
      <c r="G417" s="1">
        <v>33</v>
      </c>
      <c r="H417" s="6" t="b">
        <f t="shared" si="24"/>
        <v>0</v>
      </c>
      <c r="I417" s="6" t="b">
        <f t="shared" si="25"/>
        <v>0</v>
      </c>
      <c r="J417" s="7" t="b">
        <f t="shared" si="26"/>
        <v>0</v>
      </c>
    </row>
    <row r="418" spans="1:10" ht="15" customHeight="1" outlineLevel="1" x14ac:dyDescent="0.2">
      <c r="A418" s="1" t="s">
        <v>333</v>
      </c>
      <c r="B418" s="1">
        <v>10.6</v>
      </c>
      <c r="C418" s="1">
        <v>10</v>
      </c>
      <c r="D418" s="1">
        <v>6.05</v>
      </c>
      <c r="E418" s="1">
        <v>5</v>
      </c>
      <c r="F418" s="1" t="s">
        <v>187</v>
      </c>
      <c r="G418" s="1">
        <v>35</v>
      </c>
      <c r="H418" s="6" t="b">
        <f t="shared" si="24"/>
        <v>0</v>
      </c>
      <c r="I418" s="6" t="b">
        <f t="shared" si="25"/>
        <v>0</v>
      </c>
      <c r="J418" s="7" t="b">
        <f t="shared" si="26"/>
        <v>0</v>
      </c>
    </row>
    <row r="419" spans="1:10" ht="15" customHeight="1" outlineLevel="1" x14ac:dyDescent="0.2">
      <c r="A419" s="1" t="s">
        <v>334</v>
      </c>
      <c r="B419" s="1">
        <v>12.4</v>
      </c>
      <c r="C419" s="1">
        <v>10</v>
      </c>
      <c r="D419" s="1">
        <v>7.1</v>
      </c>
      <c r="E419" s="1">
        <v>5</v>
      </c>
      <c r="F419" s="1" t="s">
        <v>187</v>
      </c>
      <c r="G419" s="1">
        <v>28</v>
      </c>
      <c r="H419" s="6" t="b">
        <f t="shared" si="24"/>
        <v>0</v>
      </c>
      <c r="I419" s="6" t="b">
        <f t="shared" si="25"/>
        <v>0</v>
      </c>
      <c r="J419" s="7" t="b">
        <f t="shared" si="26"/>
        <v>0</v>
      </c>
    </row>
    <row r="420" spans="1:10" ht="15" customHeight="1" outlineLevel="1" x14ac:dyDescent="0.2">
      <c r="A420" s="1" t="s">
        <v>332</v>
      </c>
      <c r="B420" s="1">
        <v>9.15</v>
      </c>
      <c r="C420" s="1">
        <v>10</v>
      </c>
      <c r="D420" s="1">
        <v>5.2</v>
      </c>
      <c r="E420" s="1">
        <v>5</v>
      </c>
      <c r="F420" s="1" t="s">
        <v>337</v>
      </c>
      <c r="G420" s="1">
        <v>35</v>
      </c>
      <c r="H420" s="6" t="b">
        <f t="shared" si="24"/>
        <v>0</v>
      </c>
      <c r="I420" s="6" t="b">
        <f t="shared" si="25"/>
        <v>0</v>
      </c>
      <c r="J420" s="7" t="b">
        <f t="shared" si="26"/>
        <v>0</v>
      </c>
    </row>
    <row r="421" spans="1:10" ht="15" customHeight="1" outlineLevel="1" x14ac:dyDescent="0.2">
      <c r="A421" s="1" t="s">
        <v>336</v>
      </c>
      <c r="B421" s="1">
        <v>11.4</v>
      </c>
      <c r="C421" s="1">
        <v>10</v>
      </c>
      <c r="D421" s="1">
        <v>6.5</v>
      </c>
      <c r="E421" s="1">
        <v>5</v>
      </c>
      <c r="F421" s="1" t="s">
        <v>337</v>
      </c>
      <c r="G421" s="1">
        <v>35</v>
      </c>
      <c r="H421" s="6" t="b">
        <f t="shared" si="24"/>
        <v>0</v>
      </c>
      <c r="I421" s="6" t="b">
        <f t="shared" si="25"/>
        <v>0</v>
      </c>
      <c r="J421" s="7" t="b">
        <f t="shared" si="26"/>
        <v>0</v>
      </c>
    </row>
    <row r="422" spans="1:10" ht="15" customHeight="1" outlineLevel="1" x14ac:dyDescent="0.2">
      <c r="A422" s="1" t="s">
        <v>333</v>
      </c>
      <c r="B422" s="1">
        <v>10.6</v>
      </c>
      <c r="C422" s="1">
        <v>10</v>
      </c>
      <c r="D422" s="1">
        <v>6.05</v>
      </c>
      <c r="E422" s="1">
        <v>5</v>
      </c>
      <c r="F422" s="1" t="s">
        <v>337</v>
      </c>
      <c r="G422" s="1">
        <v>35</v>
      </c>
      <c r="H422" s="6" t="b">
        <f t="shared" si="24"/>
        <v>0</v>
      </c>
      <c r="I422" s="6" t="b">
        <f t="shared" si="25"/>
        <v>0</v>
      </c>
      <c r="J422" s="7" t="b">
        <f t="shared" si="26"/>
        <v>0</v>
      </c>
    </row>
    <row r="423" spans="1:10" ht="15" customHeight="1" outlineLevel="1" x14ac:dyDescent="0.2">
      <c r="A423" s="1" t="s">
        <v>331</v>
      </c>
      <c r="B423" s="1">
        <v>7.9</v>
      </c>
      <c r="C423" s="1">
        <v>10</v>
      </c>
      <c r="D423" s="1">
        <v>4.5</v>
      </c>
      <c r="E423" s="1">
        <v>5</v>
      </c>
      <c r="F423" s="1" t="s">
        <v>338</v>
      </c>
      <c r="G423" s="1">
        <v>20</v>
      </c>
      <c r="H423" s="6" t="b">
        <f t="shared" si="24"/>
        <v>0</v>
      </c>
      <c r="I423" s="6" t="b">
        <f t="shared" si="25"/>
        <v>0</v>
      </c>
      <c r="J423" s="7" t="b">
        <f t="shared" si="26"/>
        <v>0</v>
      </c>
    </row>
    <row r="424" spans="1:10" ht="15" customHeight="1" outlineLevel="1" x14ac:dyDescent="0.2">
      <c r="A424" s="1" t="s">
        <v>336</v>
      </c>
      <c r="B424" s="1">
        <v>11.4</v>
      </c>
      <c r="C424" s="1">
        <v>10</v>
      </c>
      <c r="D424" s="1">
        <v>6.5</v>
      </c>
      <c r="E424" s="1">
        <v>5</v>
      </c>
      <c r="F424" s="1" t="s">
        <v>338</v>
      </c>
      <c r="G424" s="1">
        <v>15</v>
      </c>
      <c r="H424" s="6" t="b">
        <f t="shared" si="24"/>
        <v>0</v>
      </c>
      <c r="I424" s="6" t="b">
        <f t="shared" si="25"/>
        <v>0</v>
      </c>
      <c r="J424" s="7" t="b">
        <f t="shared" si="26"/>
        <v>0</v>
      </c>
    </row>
    <row r="425" spans="1:10" ht="15" customHeight="1" outlineLevel="1" x14ac:dyDescent="0.2">
      <c r="A425" s="1" t="s">
        <v>126</v>
      </c>
      <c r="B425" s="1">
        <v>5.45</v>
      </c>
      <c r="C425" s="1">
        <v>50</v>
      </c>
      <c r="D425" s="1">
        <v>3.1</v>
      </c>
      <c r="E425" s="1">
        <v>5</v>
      </c>
      <c r="F425" s="1" t="s">
        <v>188</v>
      </c>
      <c r="G425" s="1">
        <v>250</v>
      </c>
      <c r="H425" s="6" t="b">
        <f t="shared" si="24"/>
        <v>0</v>
      </c>
      <c r="I425" s="6" t="b">
        <f t="shared" si="25"/>
        <v>0</v>
      </c>
      <c r="J425" s="7" t="b">
        <f t="shared" si="26"/>
        <v>0</v>
      </c>
    </row>
    <row r="426" spans="1:10" ht="15" customHeight="1" outlineLevel="1" x14ac:dyDescent="0.2">
      <c r="A426" s="1" t="s">
        <v>107</v>
      </c>
      <c r="B426" s="1">
        <v>1.7</v>
      </c>
      <c r="C426" s="1">
        <v>50</v>
      </c>
      <c r="D426" s="1">
        <v>0.95</v>
      </c>
      <c r="E426" s="1">
        <v>25</v>
      </c>
      <c r="F426" s="1" t="s">
        <v>339</v>
      </c>
      <c r="G426" s="1">
        <v>18</v>
      </c>
      <c r="H426" s="6" t="b">
        <f t="shared" si="24"/>
        <v>0</v>
      </c>
      <c r="I426" s="6" t="b">
        <f t="shared" si="25"/>
        <v>0</v>
      </c>
      <c r="J426" s="7" t="b">
        <f t="shared" si="26"/>
        <v>0</v>
      </c>
    </row>
    <row r="427" spans="1:10" ht="15" customHeight="1" outlineLevel="1" x14ac:dyDescent="0.2">
      <c r="A427" s="1" t="s">
        <v>110</v>
      </c>
      <c r="B427" s="1">
        <v>18.100000000000001</v>
      </c>
      <c r="C427" s="1">
        <v>10</v>
      </c>
      <c r="D427" s="1">
        <v>10.75</v>
      </c>
      <c r="E427" s="1">
        <v>5</v>
      </c>
      <c r="F427" s="1" t="s">
        <v>224</v>
      </c>
      <c r="G427" s="1">
        <v>47</v>
      </c>
      <c r="H427" s="6" t="b">
        <f t="shared" si="24"/>
        <v>0</v>
      </c>
      <c r="I427" s="6" t="b">
        <f t="shared" si="25"/>
        <v>0</v>
      </c>
      <c r="J427" s="7" t="b">
        <f t="shared" si="26"/>
        <v>0</v>
      </c>
    </row>
    <row r="428" spans="1:10" ht="15" customHeight="1" outlineLevel="1" x14ac:dyDescent="0.2">
      <c r="A428" s="1" t="s">
        <v>108</v>
      </c>
      <c r="B428" s="1">
        <v>21.25</v>
      </c>
      <c r="C428" s="1">
        <v>10</v>
      </c>
      <c r="D428" s="1">
        <v>12.55</v>
      </c>
      <c r="E428" s="1">
        <v>5</v>
      </c>
      <c r="F428" s="1" t="s">
        <v>224</v>
      </c>
      <c r="G428" s="1">
        <v>32</v>
      </c>
      <c r="H428" s="6" t="b">
        <f t="shared" si="24"/>
        <v>0</v>
      </c>
      <c r="I428" s="6" t="b">
        <f t="shared" si="25"/>
        <v>0</v>
      </c>
      <c r="J428" s="7" t="b">
        <f t="shared" si="26"/>
        <v>0</v>
      </c>
    </row>
    <row r="429" spans="1:10" ht="15" customHeight="1" outlineLevel="1" x14ac:dyDescent="0.2">
      <c r="A429" s="1" t="s">
        <v>107</v>
      </c>
      <c r="B429" s="1">
        <v>14.8</v>
      </c>
      <c r="C429" s="1">
        <v>10</v>
      </c>
      <c r="D429" s="1">
        <v>8.85</v>
      </c>
      <c r="E429" s="1">
        <v>5</v>
      </c>
      <c r="F429" s="1" t="s">
        <v>189</v>
      </c>
      <c r="G429" s="1">
        <v>60</v>
      </c>
      <c r="H429" s="6" t="b">
        <f t="shared" si="24"/>
        <v>0</v>
      </c>
      <c r="I429" s="6" t="b">
        <f t="shared" si="25"/>
        <v>0</v>
      </c>
      <c r="J429" s="7" t="b">
        <f t="shared" si="26"/>
        <v>0</v>
      </c>
    </row>
    <row r="430" spans="1:10" ht="15" customHeight="1" outlineLevel="1" x14ac:dyDescent="0.2">
      <c r="A430" s="1" t="s">
        <v>245</v>
      </c>
      <c r="B430" s="1">
        <v>26.9</v>
      </c>
      <c r="C430" s="1">
        <v>10</v>
      </c>
      <c r="D430" s="1">
        <v>15.75</v>
      </c>
      <c r="E430" s="1">
        <v>5</v>
      </c>
      <c r="F430" s="1" t="s">
        <v>190</v>
      </c>
      <c r="G430" s="1">
        <v>11</v>
      </c>
      <c r="H430" s="6" t="b">
        <f t="shared" si="24"/>
        <v>0</v>
      </c>
      <c r="I430" s="6" t="b">
        <f t="shared" si="25"/>
        <v>0</v>
      </c>
      <c r="J430" s="7" t="b">
        <f t="shared" si="26"/>
        <v>0</v>
      </c>
    </row>
    <row r="431" spans="1:10" ht="15" customHeight="1" outlineLevel="1" x14ac:dyDescent="0.2">
      <c r="A431" s="1" t="s">
        <v>108</v>
      </c>
      <c r="B431" s="1">
        <v>21.25</v>
      </c>
      <c r="C431" s="1">
        <v>10</v>
      </c>
      <c r="D431" s="1">
        <v>12.55</v>
      </c>
      <c r="E431" s="1">
        <v>5</v>
      </c>
      <c r="F431" s="1" t="s">
        <v>387</v>
      </c>
      <c r="G431" s="1">
        <v>19</v>
      </c>
      <c r="H431" s="6" t="b">
        <f t="shared" si="24"/>
        <v>0</v>
      </c>
      <c r="I431" s="6" t="b">
        <f t="shared" si="25"/>
        <v>0</v>
      </c>
      <c r="J431" s="7" t="b">
        <f t="shared" si="26"/>
        <v>0</v>
      </c>
    </row>
    <row r="432" spans="1:10" ht="15" customHeight="1" outlineLevel="1" x14ac:dyDescent="0.2">
      <c r="A432" s="1" t="s">
        <v>109</v>
      </c>
      <c r="B432" s="1">
        <v>24.45</v>
      </c>
      <c r="C432" s="1">
        <v>10</v>
      </c>
      <c r="D432" s="1">
        <v>14.4</v>
      </c>
      <c r="E432" s="1">
        <v>5</v>
      </c>
      <c r="F432" s="1" t="s">
        <v>387</v>
      </c>
      <c r="G432" s="1">
        <v>30</v>
      </c>
      <c r="H432" s="6" t="b">
        <f t="shared" si="24"/>
        <v>0</v>
      </c>
      <c r="I432" s="6" t="b">
        <f t="shared" si="25"/>
        <v>0</v>
      </c>
      <c r="J432" s="7" t="b">
        <f t="shared" si="26"/>
        <v>0</v>
      </c>
    </row>
    <row r="433" spans="1:10" ht="15" customHeight="1" outlineLevel="1" x14ac:dyDescent="0.2">
      <c r="A433" s="1" t="s">
        <v>147</v>
      </c>
      <c r="B433" s="1">
        <v>3.1</v>
      </c>
      <c r="C433" s="1">
        <v>50</v>
      </c>
      <c r="D433" s="1">
        <v>1.75</v>
      </c>
      <c r="E433" s="1">
        <v>10</v>
      </c>
      <c r="F433" s="1" t="s">
        <v>340</v>
      </c>
      <c r="G433" s="1">
        <v>75</v>
      </c>
      <c r="H433" s="6" t="b">
        <f t="shared" si="24"/>
        <v>0</v>
      </c>
      <c r="I433" s="6" t="b">
        <f t="shared" si="25"/>
        <v>0</v>
      </c>
      <c r="J433" s="7" t="b">
        <f t="shared" si="26"/>
        <v>0</v>
      </c>
    </row>
    <row r="434" spans="1:10" ht="15" customHeight="1" outlineLevel="1" x14ac:dyDescent="0.2">
      <c r="A434" s="1" t="s">
        <v>137</v>
      </c>
      <c r="B434" s="1">
        <v>4</v>
      </c>
      <c r="C434" s="1">
        <v>50</v>
      </c>
      <c r="D434" s="1">
        <v>2.25</v>
      </c>
      <c r="E434" s="1">
        <v>10</v>
      </c>
      <c r="F434" s="1" t="s">
        <v>340</v>
      </c>
      <c r="G434" s="1">
        <v>425</v>
      </c>
      <c r="H434" s="6" t="b">
        <f t="shared" si="24"/>
        <v>0</v>
      </c>
      <c r="I434" s="6" t="b">
        <f t="shared" si="25"/>
        <v>0</v>
      </c>
      <c r="J434" s="7" t="b">
        <f t="shared" si="26"/>
        <v>0</v>
      </c>
    </row>
    <row r="435" spans="1:10" ht="15" customHeight="1" outlineLevel="1" x14ac:dyDescent="0.2">
      <c r="A435" s="1" t="s">
        <v>116</v>
      </c>
      <c r="B435" s="1">
        <v>1.85</v>
      </c>
      <c r="C435" s="1">
        <v>50</v>
      </c>
      <c r="D435" s="1">
        <v>1.05</v>
      </c>
      <c r="E435" s="1">
        <v>25</v>
      </c>
      <c r="F435" s="1" t="s">
        <v>191</v>
      </c>
      <c r="G435" s="1">
        <v>325</v>
      </c>
      <c r="H435" s="6" t="b">
        <f t="shared" si="24"/>
        <v>0</v>
      </c>
      <c r="I435" s="6" t="b">
        <f t="shared" si="25"/>
        <v>0</v>
      </c>
      <c r="J435" s="7" t="b">
        <f t="shared" si="26"/>
        <v>0</v>
      </c>
    </row>
    <row r="436" spans="1:10" ht="15" customHeight="1" outlineLevel="1" x14ac:dyDescent="0.2">
      <c r="A436" s="1" t="s">
        <v>116</v>
      </c>
      <c r="B436" s="1">
        <v>1.25</v>
      </c>
      <c r="C436" s="1">
        <v>50</v>
      </c>
      <c r="D436" s="1">
        <v>0.7</v>
      </c>
      <c r="E436" s="1">
        <v>25</v>
      </c>
      <c r="F436" s="1" t="s">
        <v>192</v>
      </c>
      <c r="G436" s="1">
        <v>500</v>
      </c>
      <c r="H436" s="6" t="b">
        <f t="shared" si="24"/>
        <v>0</v>
      </c>
      <c r="I436" s="6" t="b">
        <f t="shared" si="25"/>
        <v>0</v>
      </c>
      <c r="J436" s="7" t="b">
        <f t="shared" si="26"/>
        <v>0</v>
      </c>
    </row>
    <row r="437" spans="1:10" ht="15" customHeight="1" outlineLevel="1" x14ac:dyDescent="0.2">
      <c r="A437" s="1" t="s">
        <v>147</v>
      </c>
      <c r="B437" s="1">
        <v>3</v>
      </c>
      <c r="C437" s="1">
        <v>50</v>
      </c>
      <c r="D437" s="1">
        <v>1.6</v>
      </c>
      <c r="E437" s="1">
        <v>10</v>
      </c>
      <c r="F437" s="1" t="s">
        <v>192</v>
      </c>
      <c r="G437" s="1">
        <v>90</v>
      </c>
      <c r="H437" s="6" t="b">
        <f t="shared" si="24"/>
        <v>0</v>
      </c>
      <c r="I437" s="6" t="b">
        <f t="shared" si="25"/>
        <v>0</v>
      </c>
      <c r="J437" s="7" t="b">
        <f t="shared" si="26"/>
        <v>0</v>
      </c>
    </row>
    <row r="438" spans="1:10" ht="15" customHeight="1" outlineLevel="1" x14ac:dyDescent="0.2">
      <c r="A438" s="1" t="s">
        <v>136</v>
      </c>
      <c r="B438" s="1">
        <v>3.5</v>
      </c>
      <c r="C438" s="1">
        <v>50</v>
      </c>
      <c r="D438" s="1">
        <v>2</v>
      </c>
      <c r="E438" s="1">
        <v>10</v>
      </c>
      <c r="F438" s="1" t="s">
        <v>192</v>
      </c>
      <c r="G438" s="1">
        <v>2050</v>
      </c>
      <c r="H438" s="6" t="b">
        <f t="shared" si="24"/>
        <v>0</v>
      </c>
      <c r="I438" s="6" t="b">
        <f t="shared" si="25"/>
        <v>0</v>
      </c>
      <c r="J438" s="7" t="b">
        <f t="shared" si="26"/>
        <v>0</v>
      </c>
    </row>
    <row r="439" spans="1:10" ht="15" customHeight="1" outlineLevel="1" x14ac:dyDescent="0.2">
      <c r="A439" s="1" t="s">
        <v>137</v>
      </c>
      <c r="B439" s="1">
        <v>4.3</v>
      </c>
      <c r="C439" s="1">
        <v>50</v>
      </c>
      <c r="D439" s="1">
        <v>2.4500000000000002</v>
      </c>
      <c r="E439" s="1">
        <v>10</v>
      </c>
      <c r="F439" s="1" t="s">
        <v>192</v>
      </c>
      <c r="G439" s="1">
        <v>2410</v>
      </c>
      <c r="H439" s="6" t="b">
        <f t="shared" si="24"/>
        <v>0</v>
      </c>
      <c r="I439" s="6" t="b">
        <f t="shared" si="25"/>
        <v>0</v>
      </c>
      <c r="J439" s="7" t="b">
        <f t="shared" si="26"/>
        <v>0</v>
      </c>
    </row>
    <row r="440" spans="1:10" ht="15" customHeight="1" outlineLevel="1" x14ac:dyDescent="0.2">
      <c r="A440" s="1" t="s">
        <v>134</v>
      </c>
      <c r="B440" s="1">
        <v>2.8</v>
      </c>
      <c r="C440" s="1">
        <v>50</v>
      </c>
      <c r="D440" s="1">
        <v>1.6</v>
      </c>
      <c r="E440" s="1">
        <v>10</v>
      </c>
      <c r="F440" s="1" t="s">
        <v>192</v>
      </c>
      <c r="G440" s="1">
        <v>496</v>
      </c>
      <c r="H440" s="6" t="b">
        <f t="shared" si="24"/>
        <v>0</v>
      </c>
      <c r="I440" s="6" t="b">
        <f t="shared" si="25"/>
        <v>0</v>
      </c>
      <c r="J440" s="7" t="b">
        <f t="shared" si="26"/>
        <v>0</v>
      </c>
    </row>
    <row r="441" spans="1:10" ht="15" customHeight="1" outlineLevel="1" x14ac:dyDescent="0.2">
      <c r="A441" s="1" t="s">
        <v>111</v>
      </c>
      <c r="B441" s="1">
        <v>3.7</v>
      </c>
      <c r="C441" s="1">
        <v>50</v>
      </c>
      <c r="D441" s="1">
        <v>2.1</v>
      </c>
      <c r="E441" s="1">
        <v>10</v>
      </c>
      <c r="F441" s="1" t="s">
        <v>192</v>
      </c>
      <c r="G441" s="1">
        <v>1227</v>
      </c>
      <c r="H441" s="6" t="b">
        <f t="shared" si="24"/>
        <v>0</v>
      </c>
      <c r="I441" s="6" t="b">
        <f t="shared" si="25"/>
        <v>0</v>
      </c>
      <c r="J441" s="7" t="b">
        <f t="shared" si="26"/>
        <v>0</v>
      </c>
    </row>
    <row r="442" spans="1:10" ht="15" customHeight="1" outlineLevel="1" x14ac:dyDescent="0.2">
      <c r="A442" s="1" t="s">
        <v>150</v>
      </c>
      <c r="B442" s="1">
        <v>3</v>
      </c>
      <c r="C442" s="1">
        <v>50</v>
      </c>
      <c r="D442" s="1">
        <v>1.7</v>
      </c>
      <c r="E442" s="1">
        <v>10</v>
      </c>
      <c r="F442" s="1" t="s">
        <v>193</v>
      </c>
      <c r="G442" s="1">
        <v>280</v>
      </c>
      <c r="H442" s="6" t="b">
        <f t="shared" si="24"/>
        <v>0</v>
      </c>
      <c r="I442" s="6" t="b">
        <f t="shared" si="25"/>
        <v>0</v>
      </c>
      <c r="J442" s="7" t="b">
        <f t="shared" si="26"/>
        <v>0</v>
      </c>
    </row>
    <row r="443" spans="1:10" ht="15" customHeight="1" outlineLevel="1" x14ac:dyDescent="0.2">
      <c r="A443" s="1" t="s">
        <v>116</v>
      </c>
      <c r="B443" s="1">
        <v>1.85</v>
      </c>
      <c r="C443" s="1">
        <v>50</v>
      </c>
      <c r="D443" s="1">
        <v>1.05</v>
      </c>
      <c r="E443" s="1">
        <v>25</v>
      </c>
      <c r="F443" s="1" t="s">
        <v>194</v>
      </c>
      <c r="G443" s="1">
        <v>200</v>
      </c>
      <c r="H443" s="6" t="b">
        <f t="shared" si="24"/>
        <v>0</v>
      </c>
      <c r="I443" s="6" t="b">
        <f t="shared" si="25"/>
        <v>0</v>
      </c>
      <c r="J443" s="7" t="b">
        <f t="shared" si="26"/>
        <v>0</v>
      </c>
    </row>
    <row r="444" spans="1:10" ht="15" customHeight="1" outlineLevel="1" x14ac:dyDescent="0.2">
      <c r="A444" s="1" t="s">
        <v>150</v>
      </c>
      <c r="B444" s="1">
        <v>3</v>
      </c>
      <c r="C444" s="1">
        <v>50</v>
      </c>
      <c r="D444" s="1">
        <v>1.7</v>
      </c>
      <c r="E444" s="1">
        <v>10</v>
      </c>
      <c r="F444" s="1" t="s">
        <v>194</v>
      </c>
      <c r="G444" s="1">
        <v>1324</v>
      </c>
      <c r="H444" s="6" t="b">
        <f t="shared" si="24"/>
        <v>0</v>
      </c>
      <c r="I444" s="6" t="b">
        <f t="shared" si="25"/>
        <v>0</v>
      </c>
      <c r="J444" s="7" t="b">
        <f t="shared" si="26"/>
        <v>0</v>
      </c>
    </row>
    <row r="445" spans="1:10" ht="15" customHeight="1" outlineLevel="1" x14ac:dyDescent="0.2">
      <c r="A445" s="1" t="s">
        <v>124</v>
      </c>
      <c r="B445" s="1">
        <v>5.2</v>
      </c>
      <c r="C445" s="1">
        <v>50</v>
      </c>
      <c r="D445" s="1">
        <v>2.95</v>
      </c>
      <c r="E445" s="1">
        <v>10</v>
      </c>
      <c r="F445" s="1" t="s">
        <v>194</v>
      </c>
      <c r="G445" s="1">
        <v>11</v>
      </c>
      <c r="H445" s="6" t="b">
        <f t="shared" si="24"/>
        <v>0</v>
      </c>
      <c r="I445" s="6" t="b">
        <f t="shared" si="25"/>
        <v>0</v>
      </c>
      <c r="J445" s="7" t="b">
        <f t="shared" si="26"/>
        <v>0</v>
      </c>
    </row>
    <row r="446" spans="1:10" ht="15" customHeight="1" outlineLevel="1" x14ac:dyDescent="0.2">
      <c r="A446" s="1" t="s">
        <v>196</v>
      </c>
      <c r="B446" s="1">
        <v>4.1500000000000004</v>
      </c>
      <c r="C446" s="1">
        <v>50</v>
      </c>
      <c r="D446" s="1">
        <v>2.35</v>
      </c>
      <c r="E446" s="1">
        <v>25</v>
      </c>
      <c r="F446" s="1" t="s">
        <v>194</v>
      </c>
      <c r="G446" s="1">
        <v>70</v>
      </c>
      <c r="H446" s="6" t="b">
        <f t="shared" si="24"/>
        <v>0</v>
      </c>
      <c r="I446" s="6" t="b">
        <f t="shared" si="25"/>
        <v>0</v>
      </c>
      <c r="J446" s="7" t="b">
        <f t="shared" si="26"/>
        <v>0</v>
      </c>
    </row>
    <row r="447" spans="1:10" ht="15" customHeight="1" outlineLevel="1" x14ac:dyDescent="0.2">
      <c r="A447" s="1" t="s">
        <v>134</v>
      </c>
      <c r="B447" s="1">
        <v>5.2</v>
      </c>
      <c r="C447" s="1">
        <v>50</v>
      </c>
      <c r="D447" s="1">
        <v>2.95</v>
      </c>
      <c r="E447" s="1">
        <v>10</v>
      </c>
      <c r="F447" s="1" t="s">
        <v>194</v>
      </c>
      <c r="G447" s="1">
        <v>92</v>
      </c>
      <c r="H447" s="6" t="b">
        <f t="shared" si="24"/>
        <v>0</v>
      </c>
      <c r="I447" s="6" t="b">
        <f t="shared" si="25"/>
        <v>0</v>
      </c>
      <c r="J447" s="7" t="b">
        <f t="shared" si="26"/>
        <v>0</v>
      </c>
    </row>
    <row r="448" spans="1:10" ht="15" customHeight="1" outlineLevel="1" x14ac:dyDescent="0.2">
      <c r="A448" s="1" t="s">
        <v>113</v>
      </c>
      <c r="B448" s="1">
        <v>9.4499999999999993</v>
      </c>
      <c r="C448" s="1">
        <v>20</v>
      </c>
      <c r="D448" s="1">
        <v>5.4</v>
      </c>
      <c r="E448" s="1">
        <v>10</v>
      </c>
      <c r="F448" s="1" t="s">
        <v>194</v>
      </c>
      <c r="G448" s="1">
        <v>23</v>
      </c>
      <c r="H448" s="6" t="b">
        <f t="shared" si="24"/>
        <v>0</v>
      </c>
      <c r="I448" s="6" t="b">
        <f t="shared" si="25"/>
        <v>0</v>
      </c>
      <c r="J448" s="7" t="b">
        <f t="shared" si="26"/>
        <v>0</v>
      </c>
    </row>
    <row r="449" spans="1:10" ht="15" customHeight="1" outlineLevel="1" x14ac:dyDescent="0.2">
      <c r="A449" s="1" t="s">
        <v>239</v>
      </c>
      <c r="B449" s="1">
        <v>11.4</v>
      </c>
      <c r="C449" s="1">
        <v>20</v>
      </c>
      <c r="D449" s="1">
        <v>6.5</v>
      </c>
      <c r="E449" s="1">
        <v>5</v>
      </c>
      <c r="F449" s="1" t="s">
        <v>194</v>
      </c>
      <c r="G449" s="1">
        <v>45</v>
      </c>
      <c r="H449" s="6" t="b">
        <f t="shared" si="24"/>
        <v>0</v>
      </c>
      <c r="I449" s="6" t="b">
        <f t="shared" si="25"/>
        <v>0</v>
      </c>
      <c r="J449" s="7" t="b">
        <f t="shared" si="26"/>
        <v>0</v>
      </c>
    </row>
    <row r="450" spans="1:10" ht="15" customHeight="1" outlineLevel="1" x14ac:dyDescent="0.2">
      <c r="A450" s="1" t="s">
        <v>150</v>
      </c>
      <c r="B450" s="1">
        <v>2.8</v>
      </c>
      <c r="C450" s="1">
        <v>50</v>
      </c>
      <c r="D450" s="1">
        <v>1.6</v>
      </c>
      <c r="E450" s="1">
        <v>10</v>
      </c>
      <c r="F450" s="1" t="s">
        <v>225</v>
      </c>
      <c r="G450" s="1">
        <v>145</v>
      </c>
      <c r="H450" s="6" t="b">
        <f t="shared" si="24"/>
        <v>0</v>
      </c>
      <c r="I450" s="6" t="b">
        <f t="shared" si="25"/>
        <v>0</v>
      </c>
      <c r="J450" s="7" t="b">
        <f t="shared" si="26"/>
        <v>0</v>
      </c>
    </row>
    <row r="451" spans="1:10" ht="15" customHeight="1" outlineLevel="1" x14ac:dyDescent="0.2">
      <c r="A451" s="1" t="s">
        <v>116</v>
      </c>
      <c r="B451" s="1">
        <v>1.85</v>
      </c>
      <c r="C451" s="1">
        <v>50</v>
      </c>
      <c r="D451" s="1">
        <v>1.05</v>
      </c>
      <c r="E451" s="1">
        <v>25</v>
      </c>
      <c r="F451" s="1" t="s">
        <v>195</v>
      </c>
      <c r="G451" s="1">
        <v>300</v>
      </c>
      <c r="H451" s="6" t="b">
        <f t="shared" si="24"/>
        <v>0</v>
      </c>
      <c r="I451" s="6" t="b">
        <f t="shared" si="25"/>
        <v>0</v>
      </c>
      <c r="J451" s="7" t="b">
        <f t="shared" si="26"/>
        <v>0</v>
      </c>
    </row>
    <row r="452" spans="1:10" ht="15" customHeight="1" outlineLevel="1" x14ac:dyDescent="0.2">
      <c r="A452" s="1" t="s">
        <v>130</v>
      </c>
      <c r="B452" s="1">
        <v>3.7</v>
      </c>
      <c r="C452" s="1">
        <v>50</v>
      </c>
      <c r="D452" s="1">
        <v>2.1</v>
      </c>
      <c r="E452" s="1">
        <v>10</v>
      </c>
      <c r="F452" s="1" t="s">
        <v>195</v>
      </c>
      <c r="G452" s="1">
        <v>51</v>
      </c>
      <c r="H452" s="6" t="b">
        <f t="shared" ref="H452:H515" si="27">AND(A451=A450,B451=B450,C451=C450,D451=D450,E451=E450,F451=F450)</f>
        <v>0</v>
      </c>
      <c r="I452" s="6" t="b">
        <f t="shared" ref="I452:I515" si="28">OR(ISBLANK(A451),ISBLANK(B451),ISBLANK(C451),ISBLANK(D451),ISBLANK(E451),ISBLANK(F451))</f>
        <v>0</v>
      </c>
      <c r="J452" s="7" t="b">
        <f t="shared" ref="J452:J515" si="29">C451=0</f>
        <v>0</v>
      </c>
    </row>
    <row r="453" spans="1:10" ht="15" customHeight="1" outlineLevel="1" x14ac:dyDescent="0.2">
      <c r="A453" s="1" t="s">
        <v>341</v>
      </c>
      <c r="B453" s="1">
        <v>3.25</v>
      </c>
      <c r="C453" s="1">
        <v>50</v>
      </c>
      <c r="D453" s="1">
        <v>1.85</v>
      </c>
      <c r="E453" s="1">
        <v>10</v>
      </c>
      <c r="F453" s="1" t="s">
        <v>195</v>
      </c>
      <c r="G453" s="1">
        <v>218</v>
      </c>
      <c r="H453" s="6" t="b">
        <f t="shared" si="27"/>
        <v>0</v>
      </c>
      <c r="I453" s="6" t="b">
        <f t="shared" si="28"/>
        <v>0</v>
      </c>
      <c r="J453" s="7" t="b">
        <f t="shared" si="29"/>
        <v>0</v>
      </c>
    </row>
    <row r="454" spans="1:10" ht="15" customHeight="1" outlineLevel="1" x14ac:dyDescent="0.2">
      <c r="A454" s="1" t="s">
        <v>196</v>
      </c>
      <c r="B454" s="1">
        <v>4.1500000000000004</v>
      </c>
      <c r="C454" s="1">
        <v>50</v>
      </c>
      <c r="D454" s="1">
        <v>2.35</v>
      </c>
      <c r="E454" s="1">
        <v>10</v>
      </c>
      <c r="F454" s="1" t="s">
        <v>195</v>
      </c>
      <c r="G454" s="1">
        <v>132</v>
      </c>
      <c r="H454" s="6" t="b">
        <f t="shared" si="27"/>
        <v>0</v>
      </c>
      <c r="I454" s="6" t="b">
        <f t="shared" si="28"/>
        <v>0</v>
      </c>
      <c r="J454" s="7" t="b">
        <f t="shared" si="29"/>
        <v>0</v>
      </c>
    </row>
    <row r="455" spans="1:10" ht="15" customHeight="1" outlineLevel="1" x14ac:dyDescent="0.2">
      <c r="A455" s="1" t="s">
        <v>111</v>
      </c>
      <c r="B455" s="1">
        <v>6.3</v>
      </c>
      <c r="C455" s="1">
        <v>50</v>
      </c>
      <c r="D455" s="1">
        <v>3.6</v>
      </c>
      <c r="E455" s="1">
        <v>10</v>
      </c>
      <c r="F455" s="1" t="s">
        <v>195</v>
      </c>
      <c r="G455" s="1">
        <v>19</v>
      </c>
      <c r="H455" s="6" t="b">
        <f t="shared" si="27"/>
        <v>0</v>
      </c>
      <c r="I455" s="6" t="b">
        <f t="shared" si="28"/>
        <v>0</v>
      </c>
      <c r="J455" s="7" t="b">
        <f t="shared" si="29"/>
        <v>0</v>
      </c>
    </row>
    <row r="456" spans="1:10" ht="15" customHeight="1" outlineLevel="1" x14ac:dyDescent="0.2">
      <c r="A456" s="1" t="s">
        <v>130</v>
      </c>
      <c r="B456" s="1">
        <v>9.65</v>
      </c>
      <c r="C456" s="1">
        <v>20</v>
      </c>
      <c r="D456" s="1">
        <v>5.5</v>
      </c>
      <c r="E456" s="1">
        <v>10</v>
      </c>
      <c r="F456" s="1" t="s">
        <v>342</v>
      </c>
      <c r="G456" s="1">
        <v>50</v>
      </c>
      <c r="H456" s="6" t="b">
        <f t="shared" si="27"/>
        <v>0</v>
      </c>
      <c r="I456" s="6" t="b">
        <f t="shared" si="28"/>
        <v>0</v>
      </c>
      <c r="J456" s="7" t="b">
        <f t="shared" si="29"/>
        <v>0</v>
      </c>
    </row>
    <row r="457" spans="1:10" ht="15" customHeight="1" outlineLevel="1" x14ac:dyDescent="0.2">
      <c r="A457" s="1" t="s">
        <v>124</v>
      </c>
      <c r="B457" s="1">
        <v>4.55</v>
      </c>
      <c r="C457" s="1">
        <v>50</v>
      </c>
      <c r="D457" s="1">
        <v>2.6</v>
      </c>
      <c r="E457" s="1">
        <v>10</v>
      </c>
      <c r="F457" s="1" t="s">
        <v>226</v>
      </c>
      <c r="G457" s="1">
        <v>61</v>
      </c>
      <c r="H457" s="6" t="b">
        <f t="shared" si="27"/>
        <v>0</v>
      </c>
      <c r="I457" s="6" t="b">
        <f t="shared" si="28"/>
        <v>0</v>
      </c>
      <c r="J457" s="7" t="b">
        <f t="shared" si="29"/>
        <v>0</v>
      </c>
    </row>
    <row r="458" spans="1:10" ht="15" customHeight="1" outlineLevel="1" x14ac:dyDescent="0.2">
      <c r="A458" s="1" t="s">
        <v>150</v>
      </c>
      <c r="B458" s="1">
        <v>2.8</v>
      </c>
      <c r="C458" s="1">
        <v>50</v>
      </c>
      <c r="D458" s="1">
        <v>1.6</v>
      </c>
      <c r="E458" s="1">
        <v>10</v>
      </c>
      <c r="F458" s="1" t="s">
        <v>197</v>
      </c>
      <c r="G458" s="1">
        <v>490</v>
      </c>
      <c r="H458" s="6" t="b">
        <f t="shared" si="27"/>
        <v>0</v>
      </c>
      <c r="I458" s="6" t="b">
        <f t="shared" si="28"/>
        <v>0</v>
      </c>
      <c r="J458" s="7" t="b">
        <f t="shared" si="29"/>
        <v>0</v>
      </c>
    </row>
    <row r="459" spans="1:10" ht="15" customHeight="1" outlineLevel="1" x14ac:dyDescent="0.2">
      <c r="A459" s="1" t="s">
        <v>124</v>
      </c>
      <c r="B459" s="1">
        <v>4.55</v>
      </c>
      <c r="C459" s="1">
        <v>50</v>
      </c>
      <c r="D459" s="1">
        <v>2.6</v>
      </c>
      <c r="E459" s="1">
        <v>10</v>
      </c>
      <c r="F459" s="1" t="s">
        <v>197</v>
      </c>
      <c r="G459" s="1">
        <v>25</v>
      </c>
      <c r="H459" s="6" t="b">
        <f t="shared" si="27"/>
        <v>0</v>
      </c>
      <c r="I459" s="6" t="b">
        <f t="shared" si="28"/>
        <v>0</v>
      </c>
      <c r="J459" s="7" t="b">
        <f t="shared" si="29"/>
        <v>0</v>
      </c>
    </row>
    <row r="460" spans="1:10" ht="15" customHeight="1" outlineLevel="1" x14ac:dyDescent="0.2">
      <c r="A460" s="1" t="s">
        <v>134</v>
      </c>
      <c r="B460" s="1">
        <v>2.8</v>
      </c>
      <c r="C460" s="1">
        <v>50</v>
      </c>
      <c r="D460" s="1">
        <v>1.6</v>
      </c>
      <c r="E460" s="1">
        <v>10</v>
      </c>
      <c r="F460" s="1" t="s">
        <v>197</v>
      </c>
      <c r="G460" s="1">
        <v>100</v>
      </c>
      <c r="H460" s="6" t="b">
        <f t="shared" si="27"/>
        <v>0</v>
      </c>
      <c r="I460" s="6" t="b">
        <f t="shared" si="28"/>
        <v>0</v>
      </c>
      <c r="J460" s="7" t="b">
        <f t="shared" si="29"/>
        <v>0</v>
      </c>
    </row>
    <row r="461" spans="1:10" ht="15" customHeight="1" outlineLevel="1" x14ac:dyDescent="0.2">
      <c r="A461" s="1" t="s">
        <v>116</v>
      </c>
      <c r="B461" s="1">
        <v>3.65</v>
      </c>
      <c r="C461" s="1">
        <v>50</v>
      </c>
      <c r="D461" s="1">
        <v>1.75</v>
      </c>
      <c r="E461" s="1">
        <v>25</v>
      </c>
      <c r="F461" s="1" t="s">
        <v>198</v>
      </c>
      <c r="G461" s="1">
        <v>60</v>
      </c>
      <c r="H461" s="6" t="b">
        <f t="shared" si="27"/>
        <v>0</v>
      </c>
      <c r="I461" s="6" t="b">
        <f t="shared" si="28"/>
        <v>0</v>
      </c>
      <c r="J461" s="7" t="b">
        <f t="shared" si="29"/>
        <v>0</v>
      </c>
    </row>
    <row r="462" spans="1:10" ht="15" customHeight="1" outlineLevel="1" x14ac:dyDescent="0.2">
      <c r="A462" s="1" t="s">
        <v>116</v>
      </c>
      <c r="B462" s="1">
        <v>1.25</v>
      </c>
      <c r="C462" s="1">
        <v>50</v>
      </c>
      <c r="D462" s="1">
        <v>0.7</v>
      </c>
      <c r="E462" s="1">
        <v>25</v>
      </c>
      <c r="F462" s="1" t="s">
        <v>199</v>
      </c>
      <c r="G462" s="1">
        <v>200</v>
      </c>
      <c r="H462" s="6" t="b">
        <f t="shared" si="27"/>
        <v>0</v>
      </c>
      <c r="I462" s="6" t="b">
        <f t="shared" si="28"/>
        <v>0</v>
      </c>
      <c r="J462" s="7" t="b">
        <f t="shared" si="29"/>
        <v>0</v>
      </c>
    </row>
    <row r="463" spans="1:10" ht="15" customHeight="1" outlineLevel="1" x14ac:dyDescent="0.2">
      <c r="A463" s="1" t="s">
        <v>130</v>
      </c>
      <c r="B463" s="1">
        <v>3.25</v>
      </c>
      <c r="C463" s="1">
        <v>50</v>
      </c>
      <c r="D463" s="1">
        <v>1.85</v>
      </c>
      <c r="E463" s="1">
        <v>10</v>
      </c>
      <c r="F463" s="1" t="s">
        <v>199</v>
      </c>
      <c r="G463" s="1">
        <v>1930</v>
      </c>
      <c r="H463" s="6" t="b">
        <f t="shared" si="27"/>
        <v>0</v>
      </c>
      <c r="I463" s="6" t="b">
        <f t="shared" si="28"/>
        <v>0</v>
      </c>
      <c r="J463" s="7" t="b">
        <f t="shared" si="29"/>
        <v>0</v>
      </c>
    </row>
    <row r="464" spans="1:10" ht="15" customHeight="1" outlineLevel="1" x14ac:dyDescent="0.2">
      <c r="A464" s="1" t="s">
        <v>124</v>
      </c>
      <c r="B464" s="1">
        <v>4.55</v>
      </c>
      <c r="C464" s="1">
        <v>50</v>
      </c>
      <c r="D464" s="1">
        <v>2.6</v>
      </c>
      <c r="E464" s="1">
        <v>10</v>
      </c>
      <c r="F464" s="1" t="s">
        <v>199</v>
      </c>
      <c r="G464" s="1">
        <v>61</v>
      </c>
      <c r="H464" s="6" t="b">
        <f t="shared" si="27"/>
        <v>0</v>
      </c>
      <c r="I464" s="6" t="b">
        <f t="shared" si="28"/>
        <v>0</v>
      </c>
      <c r="J464" s="7" t="b">
        <f t="shared" si="29"/>
        <v>0</v>
      </c>
    </row>
    <row r="465" spans="1:10" ht="15" customHeight="1" outlineLevel="1" x14ac:dyDescent="0.2">
      <c r="A465" s="1" t="s">
        <v>196</v>
      </c>
      <c r="B465" s="1">
        <v>2.4</v>
      </c>
      <c r="C465" s="1">
        <v>50</v>
      </c>
      <c r="D465" s="1">
        <v>1.35</v>
      </c>
      <c r="E465" s="1">
        <v>25</v>
      </c>
      <c r="F465" s="1" t="s">
        <v>199</v>
      </c>
      <c r="G465" s="1">
        <v>24</v>
      </c>
      <c r="H465" s="6" t="b">
        <f t="shared" si="27"/>
        <v>0</v>
      </c>
      <c r="I465" s="6" t="b">
        <f t="shared" si="28"/>
        <v>0</v>
      </c>
      <c r="J465" s="7" t="b">
        <f t="shared" si="29"/>
        <v>0</v>
      </c>
    </row>
    <row r="466" spans="1:10" ht="15" customHeight="1" outlineLevel="1" x14ac:dyDescent="0.2">
      <c r="A466" s="1" t="s">
        <v>134</v>
      </c>
      <c r="B466" s="1">
        <v>2.8</v>
      </c>
      <c r="C466" s="1">
        <v>50</v>
      </c>
      <c r="D466" s="1">
        <v>1.6</v>
      </c>
      <c r="E466" s="1">
        <v>10</v>
      </c>
      <c r="F466" s="1" t="s">
        <v>199</v>
      </c>
      <c r="G466" s="1">
        <v>390</v>
      </c>
      <c r="H466" s="6" t="b">
        <f t="shared" si="27"/>
        <v>0</v>
      </c>
      <c r="I466" s="6" t="b">
        <f t="shared" si="28"/>
        <v>0</v>
      </c>
      <c r="J466" s="7" t="b">
        <f t="shared" si="29"/>
        <v>0</v>
      </c>
    </row>
    <row r="467" spans="1:10" ht="15" customHeight="1" x14ac:dyDescent="0.2">
      <c r="A467" s="1" t="s">
        <v>111</v>
      </c>
      <c r="B467" s="1">
        <v>3.7</v>
      </c>
      <c r="C467" s="1">
        <v>50</v>
      </c>
      <c r="D467" s="1">
        <v>2.1</v>
      </c>
      <c r="E467" s="1">
        <v>10</v>
      </c>
      <c r="F467" s="1" t="s">
        <v>199</v>
      </c>
      <c r="G467" s="1">
        <v>852</v>
      </c>
      <c r="H467" s="6" t="b">
        <f t="shared" si="27"/>
        <v>0</v>
      </c>
      <c r="I467" s="6" t="b">
        <f t="shared" si="28"/>
        <v>0</v>
      </c>
      <c r="J467" s="7" t="b">
        <f t="shared" si="29"/>
        <v>0</v>
      </c>
    </row>
    <row r="468" spans="1:10" ht="15" customHeight="1" outlineLevel="1" x14ac:dyDescent="0.2">
      <c r="A468" s="1" t="s">
        <v>112</v>
      </c>
      <c r="B468" s="1">
        <v>5.55</v>
      </c>
      <c r="C468" s="1">
        <v>20</v>
      </c>
      <c r="D468" s="1">
        <v>3.15</v>
      </c>
      <c r="E468" s="1">
        <v>10</v>
      </c>
      <c r="F468" s="1" t="s">
        <v>199</v>
      </c>
      <c r="G468" s="1">
        <v>730</v>
      </c>
      <c r="H468" s="6" t="b">
        <f t="shared" si="27"/>
        <v>0</v>
      </c>
      <c r="I468" s="6" t="b">
        <f t="shared" si="28"/>
        <v>0</v>
      </c>
      <c r="J468" s="7" t="b">
        <f t="shared" si="29"/>
        <v>0</v>
      </c>
    </row>
    <row r="469" spans="1:10" ht="15" customHeight="1" outlineLevel="1" x14ac:dyDescent="0.2">
      <c r="A469" s="1" t="s">
        <v>113</v>
      </c>
      <c r="B469" s="1">
        <v>7.9</v>
      </c>
      <c r="C469" s="1">
        <v>20</v>
      </c>
      <c r="D469" s="1">
        <v>4.5</v>
      </c>
      <c r="E469" s="1">
        <v>10</v>
      </c>
      <c r="F469" s="1" t="s">
        <v>199</v>
      </c>
      <c r="G469" s="1">
        <v>186</v>
      </c>
      <c r="H469" s="6" t="b">
        <f t="shared" si="27"/>
        <v>0</v>
      </c>
      <c r="I469" s="6" t="b">
        <f t="shared" si="28"/>
        <v>0</v>
      </c>
      <c r="J469" s="7" t="b">
        <f t="shared" si="29"/>
        <v>0</v>
      </c>
    </row>
    <row r="470" spans="1:10" ht="15" customHeight="1" outlineLevel="1" x14ac:dyDescent="0.2">
      <c r="A470" s="1" t="s">
        <v>239</v>
      </c>
      <c r="B470" s="1">
        <v>10.35</v>
      </c>
      <c r="C470" s="1">
        <v>10</v>
      </c>
      <c r="D470" s="1">
        <v>5.9</v>
      </c>
      <c r="E470" s="1">
        <v>5</v>
      </c>
      <c r="F470" s="1" t="s">
        <v>199</v>
      </c>
      <c r="G470" s="1">
        <v>160</v>
      </c>
      <c r="H470" s="6" t="b">
        <f t="shared" si="27"/>
        <v>0</v>
      </c>
      <c r="I470" s="6" t="b">
        <f t="shared" si="28"/>
        <v>0</v>
      </c>
      <c r="J470" s="7" t="b">
        <f t="shared" si="29"/>
        <v>0</v>
      </c>
    </row>
    <row r="471" spans="1:10" ht="15" customHeight="1" outlineLevel="1" x14ac:dyDescent="0.2">
      <c r="A471" s="1" t="s">
        <v>116</v>
      </c>
      <c r="B471" s="1">
        <v>1.25</v>
      </c>
      <c r="C471" s="1">
        <v>50</v>
      </c>
      <c r="D471" s="1">
        <v>0.7</v>
      </c>
      <c r="E471" s="1">
        <v>25</v>
      </c>
      <c r="F471" s="1" t="s">
        <v>200</v>
      </c>
      <c r="G471" s="1">
        <v>325</v>
      </c>
      <c r="H471" s="6" t="b">
        <f t="shared" si="27"/>
        <v>0</v>
      </c>
      <c r="I471" s="6" t="b">
        <f t="shared" si="28"/>
        <v>0</v>
      </c>
      <c r="J471" s="7" t="b">
        <f t="shared" si="29"/>
        <v>0</v>
      </c>
    </row>
    <row r="472" spans="1:10" ht="15" customHeight="1" outlineLevel="1" x14ac:dyDescent="0.2">
      <c r="A472" s="1" t="s">
        <v>130</v>
      </c>
      <c r="B472" s="1">
        <v>3.25</v>
      </c>
      <c r="C472" s="1">
        <v>50</v>
      </c>
      <c r="D472" s="1">
        <v>1.85</v>
      </c>
      <c r="E472" s="1">
        <v>10</v>
      </c>
      <c r="F472" s="1" t="s">
        <v>200</v>
      </c>
      <c r="G472" s="1">
        <v>1000</v>
      </c>
      <c r="H472" s="6" t="b">
        <f t="shared" si="27"/>
        <v>0</v>
      </c>
      <c r="I472" s="6" t="b">
        <f t="shared" si="28"/>
        <v>0</v>
      </c>
      <c r="J472" s="7" t="b">
        <f t="shared" si="29"/>
        <v>0</v>
      </c>
    </row>
    <row r="473" spans="1:10" ht="15" customHeight="1" outlineLevel="1" x14ac:dyDescent="0.2">
      <c r="A473" s="1" t="s">
        <v>124</v>
      </c>
      <c r="B473" s="1">
        <v>4.55</v>
      </c>
      <c r="C473" s="1">
        <v>50</v>
      </c>
      <c r="D473" s="1">
        <v>2.6</v>
      </c>
      <c r="E473" s="1">
        <v>10</v>
      </c>
      <c r="F473" s="1" t="s">
        <v>200</v>
      </c>
      <c r="G473" s="1">
        <v>1681</v>
      </c>
      <c r="H473" s="6" t="b">
        <f t="shared" si="27"/>
        <v>0</v>
      </c>
      <c r="I473" s="6" t="b">
        <f t="shared" si="28"/>
        <v>0</v>
      </c>
      <c r="J473" s="7" t="b">
        <f t="shared" si="29"/>
        <v>0</v>
      </c>
    </row>
    <row r="474" spans="1:10" ht="15" customHeight="1" outlineLevel="1" x14ac:dyDescent="0.2">
      <c r="A474" s="1" t="s">
        <v>125</v>
      </c>
      <c r="B474" s="1">
        <v>5.95</v>
      </c>
      <c r="C474" s="1">
        <v>20</v>
      </c>
      <c r="D474" s="1">
        <v>3.4</v>
      </c>
      <c r="E474" s="1">
        <v>10</v>
      </c>
      <c r="F474" s="1" t="s">
        <v>200</v>
      </c>
      <c r="G474" s="1">
        <v>45</v>
      </c>
      <c r="H474" s="6" t="b">
        <f t="shared" si="27"/>
        <v>0</v>
      </c>
      <c r="I474" s="6" t="b">
        <f t="shared" si="28"/>
        <v>0</v>
      </c>
      <c r="J474" s="7" t="b">
        <f t="shared" si="29"/>
        <v>0</v>
      </c>
    </row>
    <row r="475" spans="1:10" ht="15" customHeight="1" outlineLevel="1" x14ac:dyDescent="0.2">
      <c r="A475" s="1" t="s">
        <v>134</v>
      </c>
      <c r="B475" s="1">
        <v>2.8</v>
      </c>
      <c r="C475" s="1">
        <v>50</v>
      </c>
      <c r="D475" s="1">
        <v>1.6</v>
      </c>
      <c r="E475" s="1">
        <v>10</v>
      </c>
      <c r="F475" s="1" t="s">
        <v>200</v>
      </c>
      <c r="G475" s="1">
        <v>20</v>
      </c>
      <c r="H475" s="6" t="b">
        <f t="shared" si="27"/>
        <v>0</v>
      </c>
      <c r="I475" s="6" t="b">
        <f t="shared" si="28"/>
        <v>0</v>
      </c>
      <c r="J475" s="7" t="b">
        <f t="shared" si="29"/>
        <v>0</v>
      </c>
    </row>
    <row r="476" spans="1:10" ht="15" customHeight="1" outlineLevel="1" x14ac:dyDescent="0.2">
      <c r="A476" s="1" t="s">
        <v>112</v>
      </c>
      <c r="B476" s="1">
        <v>5.55</v>
      </c>
      <c r="C476" s="1">
        <v>20</v>
      </c>
      <c r="D476" s="1">
        <v>3.15</v>
      </c>
      <c r="E476" s="1">
        <v>10</v>
      </c>
      <c r="F476" s="1" t="s">
        <v>200</v>
      </c>
      <c r="G476" s="1">
        <v>890</v>
      </c>
      <c r="H476" s="6" t="b">
        <f t="shared" si="27"/>
        <v>0</v>
      </c>
      <c r="I476" s="6" t="b">
        <f t="shared" si="28"/>
        <v>0</v>
      </c>
      <c r="J476" s="7" t="b">
        <f t="shared" si="29"/>
        <v>0</v>
      </c>
    </row>
    <row r="477" spans="1:10" ht="15" customHeight="1" outlineLevel="1" x14ac:dyDescent="0.2">
      <c r="A477" s="1" t="s">
        <v>113</v>
      </c>
      <c r="B477" s="1">
        <v>7.9</v>
      </c>
      <c r="C477" s="1">
        <v>10</v>
      </c>
      <c r="D477" s="1">
        <v>4.5</v>
      </c>
      <c r="E477" s="1">
        <v>5</v>
      </c>
      <c r="F477" s="1" t="s">
        <v>200</v>
      </c>
      <c r="G477" s="1">
        <v>120</v>
      </c>
      <c r="H477" s="6" t="b">
        <f t="shared" si="27"/>
        <v>0</v>
      </c>
      <c r="I477" s="6" t="b">
        <f t="shared" si="28"/>
        <v>0</v>
      </c>
      <c r="J477" s="7" t="b">
        <f t="shared" si="29"/>
        <v>0</v>
      </c>
    </row>
    <row r="478" spans="1:10" ht="15" customHeight="1" outlineLevel="1" x14ac:dyDescent="0.2">
      <c r="A478" s="1" t="s">
        <v>130</v>
      </c>
      <c r="B478" s="1">
        <v>3.25</v>
      </c>
      <c r="C478" s="1">
        <v>50</v>
      </c>
      <c r="D478" s="1">
        <v>1.85</v>
      </c>
      <c r="E478" s="1">
        <v>10</v>
      </c>
      <c r="F478" s="1" t="s">
        <v>201</v>
      </c>
      <c r="G478" s="1">
        <v>2155</v>
      </c>
      <c r="H478" s="6" t="b">
        <f t="shared" si="27"/>
        <v>0</v>
      </c>
      <c r="I478" s="6" t="b">
        <f t="shared" si="28"/>
        <v>0</v>
      </c>
      <c r="J478" s="7" t="b">
        <f t="shared" si="29"/>
        <v>0</v>
      </c>
    </row>
    <row r="479" spans="1:10" ht="15" customHeight="1" outlineLevel="1" x14ac:dyDescent="0.2">
      <c r="A479" s="1" t="s">
        <v>124</v>
      </c>
      <c r="B479" s="1">
        <v>4.55</v>
      </c>
      <c r="C479" s="1">
        <v>50</v>
      </c>
      <c r="D479" s="1">
        <v>2.6</v>
      </c>
      <c r="E479" s="1">
        <v>10</v>
      </c>
      <c r="F479" s="1" t="s">
        <v>201</v>
      </c>
      <c r="G479" s="1">
        <v>130</v>
      </c>
      <c r="H479" s="6" t="b">
        <f t="shared" si="27"/>
        <v>0</v>
      </c>
      <c r="I479" s="6" t="b">
        <f t="shared" si="28"/>
        <v>0</v>
      </c>
      <c r="J479" s="7" t="b">
        <f t="shared" si="29"/>
        <v>0</v>
      </c>
    </row>
    <row r="480" spans="1:10" ht="15" customHeight="1" outlineLevel="1" x14ac:dyDescent="0.2">
      <c r="A480" s="1" t="s">
        <v>125</v>
      </c>
      <c r="B480" s="1">
        <v>5.95</v>
      </c>
      <c r="C480" s="1">
        <v>20</v>
      </c>
      <c r="D480" s="1">
        <v>3.4</v>
      </c>
      <c r="E480" s="1">
        <v>10</v>
      </c>
      <c r="F480" s="1" t="s">
        <v>201</v>
      </c>
      <c r="G480" s="1">
        <v>11</v>
      </c>
      <c r="H480" s="6" t="b">
        <f t="shared" si="27"/>
        <v>0</v>
      </c>
      <c r="I480" s="6" t="b">
        <f t="shared" si="28"/>
        <v>0</v>
      </c>
      <c r="J480" s="7" t="b">
        <f t="shared" si="29"/>
        <v>0</v>
      </c>
    </row>
    <row r="481" spans="1:10" ht="15" customHeight="1" outlineLevel="1" x14ac:dyDescent="0.2">
      <c r="A481" s="1" t="s">
        <v>116</v>
      </c>
      <c r="B481" s="1">
        <v>1.25</v>
      </c>
      <c r="C481" s="1">
        <v>50</v>
      </c>
      <c r="D481" s="1">
        <v>0.7</v>
      </c>
      <c r="E481" s="1">
        <v>25</v>
      </c>
      <c r="F481" s="1" t="s">
        <v>202</v>
      </c>
      <c r="G481" s="1">
        <v>525</v>
      </c>
      <c r="H481" s="6" t="b">
        <f t="shared" si="27"/>
        <v>0</v>
      </c>
      <c r="I481" s="6" t="b">
        <f t="shared" si="28"/>
        <v>0</v>
      </c>
      <c r="J481" s="7" t="b">
        <f t="shared" si="29"/>
        <v>0</v>
      </c>
    </row>
    <row r="482" spans="1:10" ht="15" customHeight="1" outlineLevel="1" x14ac:dyDescent="0.2">
      <c r="A482" s="1" t="s">
        <v>130</v>
      </c>
      <c r="B482" s="1">
        <v>3.25</v>
      </c>
      <c r="C482" s="1">
        <v>50</v>
      </c>
      <c r="D482" s="1">
        <v>1.85</v>
      </c>
      <c r="E482" s="1">
        <v>10</v>
      </c>
      <c r="F482" s="1" t="s">
        <v>202</v>
      </c>
      <c r="G482" s="1">
        <v>1190</v>
      </c>
      <c r="H482" s="6" t="b">
        <f t="shared" si="27"/>
        <v>0</v>
      </c>
      <c r="I482" s="6" t="b">
        <f t="shared" si="28"/>
        <v>0</v>
      </c>
      <c r="J482" s="7" t="b">
        <f t="shared" si="29"/>
        <v>0</v>
      </c>
    </row>
    <row r="483" spans="1:10" ht="15" customHeight="1" outlineLevel="1" x14ac:dyDescent="0.2">
      <c r="A483" s="1" t="s">
        <v>130</v>
      </c>
      <c r="B483" s="1">
        <v>3.25</v>
      </c>
      <c r="C483" s="1">
        <v>50</v>
      </c>
      <c r="D483" s="1">
        <v>1.85</v>
      </c>
      <c r="E483" s="1">
        <v>10</v>
      </c>
      <c r="F483" s="1" t="s">
        <v>213</v>
      </c>
      <c r="G483" s="1">
        <v>447</v>
      </c>
      <c r="H483" s="6" t="b">
        <f t="shared" si="27"/>
        <v>0</v>
      </c>
      <c r="I483" s="6" t="b">
        <f t="shared" si="28"/>
        <v>0</v>
      </c>
      <c r="J483" s="7" t="b">
        <f t="shared" si="29"/>
        <v>0</v>
      </c>
    </row>
    <row r="484" spans="1:10" ht="15" customHeight="1" outlineLevel="1" x14ac:dyDescent="0.2">
      <c r="A484" s="1" t="s">
        <v>124</v>
      </c>
      <c r="B484" s="1">
        <v>4.55</v>
      </c>
      <c r="C484" s="1">
        <v>50</v>
      </c>
      <c r="D484" s="1">
        <v>2.6</v>
      </c>
      <c r="E484" s="1">
        <v>10</v>
      </c>
      <c r="F484" s="1" t="s">
        <v>213</v>
      </c>
      <c r="G484" s="1">
        <v>840</v>
      </c>
      <c r="H484" s="6" t="b">
        <f t="shared" si="27"/>
        <v>0</v>
      </c>
      <c r="I484" s="6" t="b">
        <f t="shared" si="28"/>
        <v>0</v>
      </c>
      <c r="J484" s="7" t="b">
        <f t="shared" si="29"/>
        <v>0</v>
      </c>
    </row>
    <row r="485" spans="1:10" ht="15" customHeight="1" outlineLevel="1" x14ac:dyDescent="0.2">
      <c r="A485" s="1" t="s">
        <v>116</v>
      </c>
      <c r="B485" s="1">
        <v>1.85</v>
      </c>
      <c r="C485" s="1">
        <v>50</v>
      </c>
      <c r="D485" s="1">
        <v>1.05</v>
      </c>
      <c r="E485" s="1">
        <v>25</v>
      </c>
      <c r="F485" s="1" t="s">
        <v>203</v>
      </c>
      <c r="G485" s="1">
        <v>75</v>
      </c>
      <c r="H485" s="6" t="b">
        <f t="shared" si="27"/>
        <v>0</v>
      </c>
      <c r="I485" s="6" t="b">
        <f t="shared" si="28"/>
        <v>0</v>
      </c>
      <c r="J485" s="7" t="b">
        <f t="shared" si="29"/>
        <v>0</v>
      </c>
    </row>
    <row r="486" spans="1:10" ht="15" customHeight="1" outlineLevel="1" x14ac:dyDescent="0.2">
      <c r="A486" s="1" t="s">
        <v>150</v>
      </c>
      <c r="B486" s="1">
        <v>3</v>
      </c>
      <c r="C486" s="1">
        <v>50</v>
      </c>
      <c r="D486" s="1">
        <v>1.7</v>
      </c>
      <c r="E486" s="1">
        <v>10</v>
      </c>
      <c r="F486" s="1" t="s">
        <v>204</v>
      </c>
      <c r="G486" s="1">
        <v>298</v>
      </c>
      <c r="H486" s="6" t="b">
        <f t="shared" si="27"/>
        <v>0</v>
      </c>
      <c r="I486" s="6" t="b">
        <f t="shared" si="28"/>
        <v>0</v>
      </c>
      <c r="J486" s="7" t="b">
        <f t="shared" si="29"/>
        <v>0</v>
      </c>
    </row>
    <row r="487" spans="1:10" ht="15" customHeight="1" outlineLevel="1" x14ac:dyDescent="0.2">
      <c r="A487" s="1" t="s">
        <v>130</v>
      </c>
      <c r="B487" s="1">
        <v>3.7</v>
      </c>
      <c r="C487" s="1">
        <v>50</v>
      </c>
      <c r="D487" s="1">
        <v>2.1</v>
      </c>
      <c r="E487" s="1">
        <v>10</v>
      </c>
      <c r="F487" s="1" t="s">
        <v>204</v>
      </c>
      <c r="G487" s="1">
        <v>2950</v>
      </c>
      <c r="H487" s="6" t="b">
        <f t="shared" si="27"/>
        <v>0</v>
      </c>
      <c r="I487" s="6" t="b">
        <f t="shared" si="28"/>
        <v>0</v>
      </c>
      <c r="J487" s="7" t="b">
        <f t="shared" si="29"/>
        <v>0</v>
      </c>
    </row>
    <row r="488" spans="1:10" ht="15" customHeight="1" outlineLevel="1" x14ac:dyDescent="0.2">
      <c r="A488" s="1" t="s">
        <v>124</v>
      </c>
      <c r="B488" s="1">
        <v>5.2</v>
      </c>
      <c r="C488" s="1">
        <v>50</v>
      </c>
      <c r="D488" s="1">
        <v>2.95</v>
      </c>
      <c r="E488" s="1">
        <v>10</v>
      </c>
      <c r="F488" s="1" t="s">
        <v>204</v>
      </c>
      <c r="G488" s="1">
        <v>40</v>
      </c>
      <c r="H488" s="6" t="b">
        <f t="shared" si="27"/>
        <v>0</v>
      </c>
      <c r="I488" s="6" t="b">
        <f t="shared" si="28"/>
        <v>0</v>
      </c>
      <c r="J488" s="7" t="b">
        <f t="shared" si="29"/>
        <v>0</v>
      </c>
    </row>
    <row r="489" spans="1:10" ht="15" customHeight="1" outlineLevel="1" x14ac:dyDescent="0.2">
      <c r="A489" s="1" t="s">
        <v>271</v>
      </c>
      <c r="B489" s="1">
        <v>11.4</v>
      </c>
      <c r="C489" s="1">
        <v>20</v>
      </c>
      <c r="D489" s="1">
        <v>6.5</v>
      </c>
      <c r="E489" s="1">
        <v>10</v>
      </c>
      <c r="F489" s="1" t="s">
        <v>204</v>
      </c>
      <c r="G489" s="1">
        <v>30</v>
      </c>
      <c r="H489" s="6" t="b">
        <f t="shared" si="27"/>
        <v>0</v>
      </c>
      <c r="I489" s="6" t="b">
        <f t="shared" si="28"/>
        <v>0</v>
      </c>
      <c r="J489" s="7" t="b">
        <f t="shared" si="29"/>
        <v>0</v>
      </c>
    </row>
    <row r="490" spans="1:10" ht="15" customHeight="1" outlineLevel="1" x14ac:dyDescent="0.2">
      <c r="A490" s="1" t="s">
        <v>105</v>
      </c>
      <c r="B490" s="1">
        <v>1.4</v>
      </c>
      <c r="C490" s="1">
        <v>50</v>
      </c>
      <c r="D490" s="1">
        <v>0.8</v>
      </c>
      <c r="E490" s="1">
        <v>25</v>
      </c>
      <c r="F490" s="1" t="s">
        <v>343</v>
      </c>
      <c r="G490" s="1">
        <v>63</v>
      </c>
      <c r="H490" s="6" t="b">
        <f t="shared" si="27"/>
        <v>0</v>
      </c>
      <c r="I490" s="6" t="b">
        <f t="shared" si="28"/>
        <v>0</v>
      </c>
      <c r="J490" s="7" t="b">
        <f t="shared" si="29"/>
        <v>0</v>
      </c>
    </row>
    <row r="491" spans="1:10" ht="15" customHeight="1" outlineLevel="1" x14ac:dyDescent="0.2">
      <c r="A491" s="1" t="s">
        <v>110</v>
      </c>
      <c r="B491" s="1">
        <v>2.2000000000000002</v>
      </c>
      <c r="C491" s="1">
        <v>50</v>
      </c>
      <c r="D491" s="1">
        <v>1.25</v>
      </c>
      <c r="E491" s="1">
        <v>25</v>
      </c>
      <c r="F491" s="1" t="s">
        <v>343</v>
      </c>
      <c r="G491" s="1">
        <v>168</v>
      </c>
      <c r="H491" s="6" t="b">
        <f t="shared" si="27"/>
        <v>0</v>
      </c>
      <c r="I491" s="6" t="b">
        <f t="shared" si="28"/>
        <v>0</v>
      </c>
      <c r="J491" s="7" t="b">
        <f t="shared" si="29"/>
        <v>0</v>
      </c>
    </row>
    <row r="492" spans="1:10" ht="15" customHeight="1" outlineLevel="1" x14ac:dyDescent="0.2">
      <c r="A492" s="1" t="s">
        <v>108</v>
      </c>
      <c r="B492" s="1">
        <v>2.65</v>
      </c>
      <c r="C492" s="1">
        <v>50</v>
      </c>
      <c r="D492" s="1">
        <v>1.5</v>
      </c>
      <c r="E492" s="1">
        <v>10</v>
      </c>
      <c r="F492" s="1" t="s">
        <v>343</v>
      </c>
      <c r="G492" s="1">
        <v>15</v>
      </c>
      <c r="H492" s="6" t="b">
        <f t="shared" si="27"/>
        <v>0</v>
      </c>
      <c r="I492" s="6" t="b">
        <f t="shared" si="28"/>
        <v>0</v>
      </c>
      <c r="J492" s="7" t="b">
        <f t="shared" si="29"/>
        <v>0</v>
      </c>
    </row>
    <row r="493" spans="1:10" ht="15" customHeight="1" outlineLevel="1" x14ac:dyDescent="0.2">
      <c r="A493" s="1" t="s">
        <v>106</v>
      </c>
      <c r="B493" s="1">
        <v>2.7</v>
      </c>
      <c r="C493" s="1">
        <v>50</v>
      </c>
      <c r="D493" s="1">
        <v>1.55</v>
      </c>
      <c r="E493" s="1">
        <v>25</v>
      </c>
      <c r="F493" s="1" t="s">
        <v>344</v>
      </c>
      <c r="G493" s="1">
        <v>420</v>
      </c>
      <c r="H493" s="6" t="b">
        <f t="shared" si="27"/>
        <v>0</v>
      </c>
      <c r="I493" s="6" t="b">
        <f t="shared" si="28"/>
        <v>0</v>
      </c>
      <c r="J493" s="7" t="b">
        <f t="shared" si="29"/>
        <v>0</v>
      </c>
    </row>
    <row r="494" spans="1:10" ht="15" customHeight="1" outlineLevel="1" x14ac:dyDescent="0.2">
      <c r="A494" s="1" t="s">
        <v>127</v>
      </c>
      <c r="B494" s="1">
        <v>1.1499999999999999</v>
      </c>
      <c r="C494" s="1">
        <v>50</v>
      </c>
      <c r="D494" s="1">
        <v>0.65</v>
      </c>
      <c r="E494" s="1">
        <v>25</v>
      </c>
      <c r="F494" s="1" t="s">
        <v>205</v>
      </c>
      <c r="G494" s="1">
        <v>75</v>
      </c>
      <c r="H494" s="6" t="b">
        <f t="shared" si="27"/>
        <v>0</v>
      </c>
      <c r="I494" s="6" t="b">
        <f t="shared" si="28"/>
        <v>0</v>
      </c>
      <c r="J494" s="7" t="b">
        <f t="shared" si="29"/>
        <v>0</v>
      </c>
    </row>
    <row r="495" spans="1:10" ht="15" customHeight="1" outlineLevel="1" x14ac:dyDescent="0.2">
      <c r="A495" s="1" t="s">
        <v>128</v>
      </c>
      <c r="B495" s="1">
        <v>1.6</v>
      </c>
      <c r="C495" s="1">
        <v>50</v>
      </c>
      <c r="D495" s="1">
        <v>0.9</v>
      </c>
      <c r="E495" s="1">
        <v>25</v>
      </c>
      <c r="F495" s="1" t="s">
        <v>205</v>
      </c>
      <c r="G495" s="1">
        <v>300</v>
      </c>
      <c r="H495" s="6" t="b">
        <f t="shared" si="27"/>
        <v>0</v>
      </c>
      <c r="I495" s="6" t="b">
        <f t="shared" si="28"/>
        <v>0</v>
      </c>
      <c r="J495" s="7" t="b">
        <f t="shared" si="29"/>
        <v>0</v>
      </c>
    </row>
    <row r="496" spans="1:10" ht="15" customHeight="1" outlineLevel="1" x14ac:dyDescent="0.2">
      <c r="A496" s="1" t="s">
        <v>129</v>
      </c>
      <c r="B496" s="1">
        <v>1.95</v>
      </c>
      <c r="C496" s="1">
        <v>50</v>
      </c>
      <c r="D496" s="1">
        <v>1.1000000000000001</v>
      </c>
      <c r="E496" s="1">
        <v>25</v>
      </c>
      <c r="F496" s="1" t="s">
        <v>205</v>
      </c>
      <c r="G496" s="1">
        <v>115</v>
      </c>
      <c r="H496" s="6" t="b">
        <f t="shared" si="27"/>
        <v>0</v>
      </c>
      <c r="I496" s="6" t="b">
        <f t="shared" si="28"/>
        <v>0</v>
      </c>
      <c r="J496" s="7" t="b">
        <f t="shared" si="29"/>
        <v>0</v>
      </c>
    </row>
    <row r="497" spans="1:10" ht="15" customHeight="1" outlineLevel="1" x14ac:dyDescent="0.2">
      <c r="A497" s="1" t="s">
        <v>126</v>
      </c>
      <c r="B497" s="1">
        <v>7.35</v>
      </c>
      <c r="C497" s="1">
        <v>50</v>
      </c>
      <c r="D497" s="1">
        <v>5.15</v>
      </c>
      <c r="E497" s="1">
        <v>10</v>
      </c>
      <c r="F497" s="1" t="s">
        <v>388</v>
      </c>
      <c r="G497" s="1">
        <v>25</v>
      </c>
      <c r="H497" s="6" t="b">
        <f t="shared" si="27"/>
        <v>0</v>
      </c>
      <c r="I497" s="6" t="b">
        <f t="shared" si="28"/>
        <v>0</v>
      </c>
      <c r="J497" s="7" t="b">
        <f t="shared" si="29"/>
        <v>0</v>
      </c>
    </row>
    <row r="498" spans="1:10" ht="15" customHeight="1" outlineLevel="1" x14ac:dyDescent="0.2">
      <c r="A498" s="1" t="s">
        <v>126</v>
      </c>
      <c r="B498" s="1">
        <v>7.35</v>
      </c>
      <c r="C498" s="1">
        <v>50</v>
      </c>
      <c r="D498" s="1">
        <v>5.15</v>
      </c>
      <c r="E498" s="1">
        <v>10</v>
      </c>
      <c r="F498" s="1" t="s">
        <v>389</v>
      </c>
      <c r="G498" s="1">
        <v>45</v>
      </c>
      <c r="H498" s="6" t="b">
        <f t="shared" si="27"/>
        <v>0</v>
      </c>
      <c r="I498" s="6" t="b">
        <f t="shared" si="28"/>
        <v>0</v>
      </c>
      <c r="J498" s="7" t="b">
        <f t="shared" si="29"/>
        <v>0</v>
      </c>
    </row>
    <row r="499" spans="1:10" ht="15" customHeight="1" outlineLevel="1" x14ac:dyDescent="0.2">
      <c r="A499" s="1" t="s">
        <v>106</v>
      </c>
      <c r="B499" s="1">
        <v>5.7</v>
      </c>
      <c r="C499" s="1">
        <v>50</v>
      </c>
      <c r="D499" s="1">
        <v>4.2</v>
      </c>
      <c r="E499" s="1">
        <v>25</v>
      </c>
      <c r="F499" s="1" t="s">
        <v>345</v>
      </c>
      <c r="G499" s="1">
        <v>313</v>
      </c>
      <c r="H499" s="6" t="b">
        <f t="shared" si="27"/>
        <v>0</v>
      </c>
      <c r="I499" s="6" t="b">
        <f t="shared" si="28"/>
        <v>0</v>
      </c>
      <c r="J499" s="7" t="b">
        <f t="shared" si="29"/>
        <v>0</v>
      </c>
    </row>
    <row r="500" spans="1:10" ht="15" customHeight="1" outlineLevel="1" x14ac:dyDescent="0.2">
      <c r="A500" s="1" t="s">
        <v>126</v>
      </c>
      <c r="B500" s="1">
        <v>7.35</v>
      </c>
      <c r="C500" s="1">
        <v>50</v>
      </c>
      <c r="D500" s="1">
        <v>5.15</v>
      </c>
      <c r="E500" s="1">
        <v>10</v>
      </c>
      <c r="F500" s="1" t="s">
        <v>345</v>
      </c>
      <c r="G500" s="1">
        <v>45</v>
      </c>
      <c r="H500" s="6" t="b">
        <f t="shared" si="27"/>
        <v>0</v>
      </c>
      <c r="I500" s="6" t="b">
        <f t="shared" si="28"/>
        <v>0</v>
      </c>
      <c r="J500" s="7" t="b">
        <f t="shared" si="29"/>
        <v>0</v>
      </c>
    </row>
    <row r="501" spans="1:10" ht="15" customHeight="1" outlineLevel="1" x14ac:dyDescent="0.2">
      <c r="A501" s="1" t="s">
        <v>135</v>
      </c>
      <c r="B501" s="1">
        <v>0.9</v>
      </c>
      <c r="C501" s="1">
        <v>50</v>
      </c>
      <c r="D501" s="1">
        <v>0.5</v>
      </c>
      <c r="E501" s="1">
        <v>25</v>
      </c>
      <c r="F501" s="1" t="s">
        <v>206</v>
      </c>
      <c r="G501" s="1">
        <v>300</v>
      </c>
      <c r="H501" s="6" t="b">
        <f t="shared" si="27"/>
        <v>0</v>
      </c>
      <c r="I501" s="6" t="b">
        <f t="shared" si="28"/>
        <v>0</v>
      </c>
      <c r="J501" s="7" t="b">
        <f t="shared" si="29"/>
        <v>0</v>
      </c>
    </row>
    <row r="502" spans="1:10" ht="15" customHeight="1" outlineLevel="1" x14ac:dyDescent="0.2">
      <c r="A502" s="1" t="s">
        <v>105</v>
      </c>
      <c r="B502" s="1">
        <v>1.05</v>
      </c>
      <c r="C502" s="1">
        <v>50</v>
      </c>
      <c r="D502" s="1">
        <v>0.6</v>
      </c>
      <c r="E502" s="1">
        <v>25</v>
      </c>
      <c r="F502" s="1" t="s">
        <v>206</v>
      </c>
      <c r="G502" s="1">
        <v>1500</v>
      </c>
      <c r="H502" s="6" t="b">
        <f t="shared" si="27"/>
        <v>0</v>
      </c>
      <c r="I502" s="6" t="b">
        <f t="shared" si="28"/>
        <v>0</v>
      </c>
      <c r="J502" s="7" t="b">
        <f t="shared" si="29"/>
        <v>0</v>
      </c>
    </row>
    <row r="503" spans="1:10" ht="15" customHeight="1" outlineLevel="1" x14ac:dyDescent="0.2">
      <c r="A503" s="1" t="s">
        <v>107</v>
      </c>
      <c r="B503" s="1">
        <v>1.25</v>
      </c>
      <c r="C503" s="1">
        <v>50</v>
      </c>
      <c r="D503" s="1">
        <v>0.7</v>
      </c>
      <c r="E503" s="1">
        <v>25</v>
      </c>
      <c r="F503" s="1" t="s">
        <v>206</v>
      </c>
      <c r="G503" s="1">
        <v>635</v>
      </c>
      <c r="H503" s="6" t="b">
        <f t="shared" si="27"/>
        <v>0</v>
      </c>
      <c r="I503" s="6" t="b">
        <f t="shared" si="28"/>
        <v>0</v>
      </c>
      <c r="J503" s="7" t="b">
        <f t="shared" si="29"/>
        <v>0</v>
      </c>
    </row>
    <row r="504" spans="1:10" ht="15" customHeight="1" outlineLevel="1" x14ac:dyDescent="0.2">
      <c r="A504" s="1" t="s">
        <v>135</v>
      </c>
      <c r="B504" s="1">
        <v>0.9</v>
      </c>
      <c r="C504" s="1">
        <v>50</v>
      </c>
      <c r="D504" s="1">
        <v>0.5</v>
      </c>
      <c r="E504" s="1">
        <v>25</v>
      </c>
      <c r="F504" s="1" t="s">
        <v>346</v>
      </c>
      <c r="G504" s="1">
        <v>400</v>
      </c>
      <c r="H504" s="6" t="b">
        <f t="shared" si="27"/>
        <v>0</v>
      </c>
      <c r="I504" s="6" t="b">
        <f t="shared" si="28"/>
        <v>0</v>
      </c>
      <c r="J504" s="7" t="b">
        <f t="shared" si="29"/>
        <v>0</v>
      </c>
    </row>
    <row r="505" spans="1:10" ht="15" customHeight="1" outlineLevel="1" x14ac:dyDescent="0.2">
      <c r="A505" s="1" t="s">
        <v>105</v>
      </c>
      <c r="B505" s="1">
        <v>1.05</v>
      </c>
      <c r="C505" s="1">
        <v>50</v>
      </c>
      <c r="D505" s="1">
        <v>0.6</v>
      </c>
      <c r="E505" s="1">
        <v>25</v>
      </c>
      <c r="F505" s="1" t="s">
        <v>346</v>
      </c>
      <c r="G505" s="1">
        <v>550</v>
      </c>
      <c r="H505" s="6" t="b">
        <f t="shared" si="27"/>
        <v>0</v>
      </c>
      <c r="I505" s="6" t="b">
        <f t="shared" si="28"/>
        <v>0</v>
      </c>
      <c r="J505" s="7" t="b">
        <f t="shared" si="29"/>
        <v>0</v>
      </c>
    </row>
    <row r="506" spans="1:10" ht="15" customHeight="1" outlineLevel="1" x14ac:dyDescent="0.2">
      <c r="A506" s="1" t="s">
        <v>105</v>
      </c>
      <c r="B506" s="1">
        <v>1.05</v>
      </c>
      <c r="C506" s="1">
        <v>50</v>
      </c>
      <c r="D506" s="1">
        <v>0.6</v>
      </c>
      <c r="E506" s="1">
        <v>25</v>
      </c>
      <c r="F506" s="1" t="s">
        <v>347</v>
      </c>
      <c r="G506" s="1">
        <v>150</v>
      </c>
      <c r="H506" s="6" t="b">
        <f t="shared" si="27"/>
        <v>0</v>
      </c>
      <c r="I506" s="6" t="b">
        <f t="shared" si="28"/>
        <v>0</v>
      </c>
      <c r="J506" s="7" t="b">
        <f t="shared" si="29"/>
        <v>0</v>
      </c>
    </row>
    <row r="507" spans="1:10" ht="15" customHeight="1" outlineLevel="1" x14ac:dyDescent="0.2">
      <c r="A507" s="1" t="s">
        <v>105</v>
      </c>
      <c r="B507" s="1">
        <v>1.05</v>
      </c>
      <c r="C507" s="1">
        <v>50</v>
      </c>
      <c r="D507" s="1">
        <v>0.6</v>
      </c>
      <c r="E507" s="1">
        <v>25</v>
      </c>
      <c r="F507" s="1" t="s">
        <v>348</v>
      </c>
      <c r="G507" s="1">
        <v>2850</v>
      </c>
      <c r="H507" s="6" t="b">
        <f t="shared" si="27"/>
        <v>0</v>
      </c>
      <c r="I507" s="6" t="b">
        <f t="shared" si="28"/>
        <v>0</v>
      </c>
      <c r="J507" s="7" t="b">
        <f t="shared" si="29"/>
        <v>0</v>
      </c>
    </row>
    <row r="508" spans="1:10" ht="15" customHeight="1" outlineLevel="1" x14ac:dyDescent="0.2">
      <c r="A508" s="1" t="s">
        <v>107</v>
      </c>
      <c r="B508" s="1">
        <v>1.25</v>
      </c>
      <c r="C508" s="1">
        <v>50</v>
      </c>
      <c r="D508" s="1">
        <v>0.7</v>
      </c>
      <c r="E508" s="1">
        <v>25</v>
      </c>
      <c r="F508" s="1" t="s">
        <v>348</v>
      </c>
      <c r="G508" s="1">
        <v>683</v>
      </c>
      <c r="H508" s="6" t="b">
        <f t="shared" si="27"/>
        <v>0</v>
      </c>
      <c r="I508" s="6" t="b">
        <f t="shared" si="28"/>
        <v>0</v>
      </c>
      <c r="J508" s="7" t="b">
        <f t="shared" si="29"/>
        <v>0</v>
      </c>
    </row>
    <row r="509" spans="1:10" ht="15" customHeight="1" outlineLevel="1" x14ac:dyDescent="0.2">
      <c r="A509" s="1" t="s">
        <v>110</v>
      </c>
      <c r="B509" s="1">
        <v>1.5</v>
      </c>
      <c r="C509" s="1">
        <v>50</v>
      </c>
      <c r="D509" s="1">
        <v>0.85</v>
      </c>
      <c r="E509" s="1">
        <v>10</v>
      </c>
      <c r="F509" s="1" t="s">
        <v>348</v>
      </c>
      <c r="G509" s="1">
        <v>22</v>
      </c>
      <c r="H509" s="6" t="b">
        <f t="shared" si="27"/>
        <v>0</v>
      </c>
      <c r="I509" s="6" t="b">
        <f t="shared" si="28"/>
        <v>0</v>
      </c>
      <c r="J509" s="7" t="b">
        <f t="shared" si="29"/>
        <v>0</v>
      </c>
    </row>
    <row r="510" spans="1:10" ht="15" customHeight="1" outlineLevel="1" x14ac:dyDescent="0.2">
      <c r="A510" s="1" t="s">
        <v>105</v>
      </c>
      <c r="B510" s="1">
        <v>1.05</v>
      </c>
      <c r="C510" s="1">
        <v>50</v>
      </c>
      <c r="D510" s="1">
        <v>0.6</v>
      </c>
      <c r="E510" s="1">
        <v>25</v>
      </c>
      <c r="F510" s="1" t="s">
        <v>349</v>
      </c>
      <c r="G510" s="1">
        <v>2642</v>
      </c>
      <c r="H510" s="6" t="b">
        <f t="shared" si="27"/>
        <v>0</v>
      </c>
      <c r="I510" s="6" t="b">
        <f t="shared" si="28"/>
        <v>0</v>
      </c>
      <c r="J510" s="7" t="b">
        <f t="shared" si="29"/>
        <v>0</v>
      </c>
    </row>
    <row r="511" spans="1:10" ht="15" customHeight="1" outlineLevel="1" x14ac:dyDescent="0.2">
      <c r="A511" s="1" t="s">
        <v>107</v>
      </c>
      <c r="B511" s="1">
        <v>1.25</v>
      </c>
      <c r="C511" s="1">
        <v>50</v>
      </c>
      <c r="D511" s="1">
        <v>0.7</v>
      </c>
      <c r="E511" s="1">
        <v>25</v>
      </c>
      <c r="F511" s="1" t="s">
        <v>349</v>
      </c>
      <c r="G511" s="1">
        <v>610</v>
      </c>
      <c r="H511" s="6" t="b">
        <f t="shared" si="27"/>
        <v>0</v>
      </c>
      <c r="I511" s="6" t="b">
        <f t="shared" si="28"/>
        <v>0</v>
      </c>
      <c r="J511" s="7" t="b">
        <f t="shared" si="29"/>
        <v>0</v>
      </c>
    </row>
    <row r="512" spans="1:10" ht="15" customHeight="1" outlineLevel="1" x14ac:dyDescent="0.2">
      <c r="A512" s="1" t="s">
        <v>110</v>
      </c>
      <c r="B512" s="1">
        <v>1.5</v>
      </c>
      <c r="C512" s="1">
        <v>50</v>
      </c>
      <c r="D512" s="1">
        <v>0.85</v>
      </c>
      <c r="E512" s="1">
        <v>10</v>
      </c>
      <c r="F512" s="1" t="s">
        <v>349</v>
      </c>
      <c r="G512" s="1">
        <v>44</v>
      </c>
      <c r="H512" s="6" t="b">
        <f t="shared" si="27"/>
        <v>0</v>
      </c>
      <c r="I512" s="6" t="b">
        <f t="shared" si="28"/>
        <v>0</v>
      </c>
      <c r="J512" s="7" t="b">
        <f t="shared" si="29"/>
        <v>0</v>
      </c>
    </row>
    <row r="513" spans="1:10" ht="15" customHeight="1" outlineLevel="1" x14ac:dyDescent="0.2">
      <c r="A513" s="1" t="s">
        <v>107</v>
      </c>
      <c r="B513" s="1">
        <v>1.25</v>
      </c>
      <c r="C513" s="1">
        <v>50</v>
      </c>
      <c r="D513" s="1">
        <v>0.7</v>
      </c>
      <c r="E513" s="1">
        <v>25</v>
      </c>
      <c r="F513" s="1" t="s">
        <v>227</v>
      </c>
      <c r="G513" s="1">
        <v>54</v>
      </c>
      <c r="H513" s="6" t="b">
        <f t="shared" si="27"/>
        <v>0</v>
      </c>
      <c r="I513" s="6" t="b">
        <f t="shared" si="28"/>
        <v>0</v>
      </c>
      <c r="J513" s="7" t="b">
        <f t="shared" si="29"/>
        <v>0</v>
      </c>
    </row>
    <row r="514" spans="1:10" ht="15" customHeight="1" outlineLevel="1" x14ac:dyDescent="0.2">
      <c r="A514" s="1" t="s">
        <v>110</v>
      </c>
      <c r="B514" s="1">
        <v>1.5</v>
      </c>
      <c r="C514" s="1">
        <v>50</v>
      </c>
      <c r="D514" s="1">
        <v>0.85</v>
      </c>
      <c r="E514" s="1">
        <v>25</v>
      </c>
      <c r="F514" s="1" t="s">
        <v>227</v>
      </c>
      <c r="G514" s="1">
        <v>693</v>
      </c>
      <c r="H514" s="6" t="b">
        <f t="shared" si="27"/>
        <v>0</v>
      </c>
      <c r="I514" s="6" t="b">
        <f t="shared" si="28"/>
        <v>0</v>
      </c>
      <c r="J514" s="7" t="b">
        <f t="shared" si="29"/>
        <v>0</v>
      </c>
    </row>
    <row r="515" spans="1:10" ht="15" customHeight="1" outlineLevel="1" x14ac:dyDescent="0.2">
      <c r="A515" s="1" t="s">
        <v>109</v>
      </c>
      <c r="B515" s="1">
        <v>2.4</v>
      </c>
      <c r="C515" s="1">
        <v>50</v>
      </c>
      <c r="D515" s="1">
        <v>1.35</v>
      </c>
      <c r="E515" s="1">
        <v>25</v>
      </c>
      <c r="F515" s="1" t="s">
        <v>227</v>
      </c>
      <c r="G515" s="1">
        <v>96</v>
      </c>
      <c r="H515" s="6" t="b">
        <f t="shared" si="27"/>
        <v>0</v>
      </c>
      <c r="I515" s="6" t="b">
        <f t="shared" si="28"/>
        <v>0</v>
      </c>
      <c r="J515" s="7" t="b">
        <f t="shared" si="29"/>
        <v>0</v>
      </c>
    </row>
    <row r="516" spans="1:10" ht="15" customHeight="1" outlineLevel="1" x14ac:dyDescent="0.2">
      <c r="A516" s="1" t="s">
        <v>196</v>
      </c>
      <c r="B516" s="1">
        <v>4.2</v>
      </c>
      <c r="C516" s="1">
        <v>50</v>
      </c>
      <c r="D516" s="1">
        <v>2.4</v>
      </c>
      <c r="E516" s="1">
        <v>10</v>
      </c>
      <c r="F516" s="1" t="s">
        <v>390</v>
      </c>
      <c r="G516" s="1">
        <v>80</v>
      </c>
      <c r="H516" s="6" t="b">
        <f t="shared" ref="H516:H579" si="30">AND(A515=A514,B515=B514,C515=C514,D515=D514,E515=E514,F515=F514)</f>
        <v>0</v>
      </c>
      <c r="I516" s="6" t="b">
        <f t="shared" ref="I516:I579" si="31">OR(ISBLANK(A515),ISBLANK(B515),ISBLANK(C515),ISBLANK(D515),ISBLANK(E515),ISBLANK(F515))</f>
        <v>0</v>
      </c>
      <c r="J516" s="7" t="b">
        <f t="shared" ref="J516:J579" si="32">C515=0</f>
        <v>0</v>
      </c>
    </row>
    <row r="517" spans="1:10" ht="15" customHeight="1" outlineLevel="1" x14ac:dyDescent="0.2">
      <c r="A517" s="1" t="s">
        <v>128</v>
      </c>
      <c r="B517" s="1">
        <v>3.15</v>
      </c>
      <c r="C517" s="1">
        <v>50</v>
      </c>
      <c r="D517" s="1">
        <v>1.8</v>
      </c>
      <c r="E517" s="1">
        <v>25</v>
      </c>
      <c r="F517" s="1" t="s">
        <v>228</v>
      </c>
      <c r="G517" s="1">
        <v>60</v>
      </c>
      <c r="H517" s="6" t="b">
        <f t="shared" si="30"/>
        <v>0</v>
      </c>
      <c r="I517" s="6" t="b">
        <f t="shared" si="31"/>
        <v>0</v>
      </c>
      <c r="J517" s="7" t="b">
        <f t="shared" si="32"/>
        <v>0</v>
      </c>
    </row>
    <row r="518" spans="1:10" ht="15" customHeight="1" outlineLevel="1" x14ac:dyDescent="0.2">
      <c r="A518" s="1" t="s">
        <v>144</v>
      </c>
      <c r="B518" s="1">
        <v>3.85</v>
      </c>
      <c r="C518" s="1">
        <v>50</v>
      </c>
      <c r="D518" s="1">
        <v>2.2000000000000002</v>
      </c>
      <c r="E518" s="1">
        <v>25</v>
      </c>
      <c r="F518" s="1" t="s">
        <v>228</v>
      </c>
      <c r="G518" s="1">
        <v>41</v>
      </c>
      <c r="H518" s="6" t="b">
        <f t="shared" si="30"/>
        <v>0</v>
      </c>
      <c r="I518" s="6" t="b">
        <f t="shared" si="31"/>
        <v>0</v>
      </c>
      <c r="J518" s="7" t="b">
        <f t="shared" si="32"/>
        <v>0</v>
      </c>
    </row>
    <row r="519" spans="1:10" ht="15" customHeight="1" outlineLevel="1" x14ac:dyDescent="0.2">
      <c r="A519" s="1" t="s">
        <v>106</v>
      </c>
      <c r="B519" s="1">
        <v>2.1</v>
      </c>
      <c r="C519" s="1">
        <v>50</v>
      </c>
      <c r="D519" s="1">
        <v>1.2</v>
      </c>
      <c r="E519" s="1">
        <v>25</v>
      </c>
      <c r="F519" s="1" t="s">
        <v>229</v>
      </c>
      <c r="G519" s="1">
        <v>250</v>
      </c>
      <c r="H519" s="6" t="b">
        <f t="shared" si="30"/>
        <v>0</v>
      </c>
      <c r="I519" s="6" t="b">
        <f t="shared" si="31"/>
        <v>0</v>
      </c>
      <c r="J519" s="7" t="b">
        <f t="shared" si="32"/>
        <v>0</v>
      </c>
    </row>
    <row r="520" spans="1:10" ht="15" customHeight="1" outlineLevel="1" x14ac:dyDescent="0.2">
      <c r="A520" s="1" t="s">
        <v>107</v>
      </c>
      <c r="B520" s="1">
        <v>1.25</v>
      </c>
      <c r="C520" s="1">
        <v>50</v>
      </c>
      <c r="D520" s="1">
        <v>0.7</v>
      </c>
      <c r="E520" s="1">
        <v>25</v>
      </c>
      <c r="F520" s="1" t="s">
        <v>230</v>
      </c>
      <c r="G520" s="1">
        <v>4750</v>
      </c>
      <c r="H520" s="6" t="b">
        <f t="shared" si="30"/>
        <v>0</v>
      </c>
      <c r="I520" s="6" t="b">
        <f t="shared" si="31"/>
        <v>0</v>
      </c>
      <c r="J520" s="7" t="b">
        <f t="shared" si="32"/>
        <v>0</v>
      </c>
    </row>
    <row r="521" spans="1:10" ht="15" customHeight="1" outlineLevel="1" x14ac:dyDescent="0.2">
      <c r="A521" s="1" t="s">
        <v>239</v>
      </c>
      <c r="B521" s="1">
        <v>48.6</v>
      </c>
      <c r="C521" s="1">
        <v>10</v>
      </c>
      <c r="D521" s="1">
        <v>27.75</v>
      </c>
      <c r="E521" s="1">
        <v>3</v>
      </c>
      <c r="F521" s="1" t="s">
        <v>207</v>
      </c>
      <c r="G521" s="1">
        <v>31</v>
      </c>
      <c r="H521" s="6" t="b">
        <f t="shared" si="30"/>
        <v>0</v>
      </c>
      <c r="I521" s="6" t="b">
        <f t="shared" si="31"/>
        <v>0</v>
      </c>
      <c r="J521" s="7" t="b">
        <f t="shared" si="32"/>
        <v>0</v>
      </c>
    </row>
    <row r="522" spans="1:10" ht="15" customHeight="1" outlineLevel="1" x14ac:dyDescent="0.2">
      <c r="A522" s="1" t="s">
        <v>107</v>
      </c>
      <c r="B522" s="1">
        <v>6.5</v>
      </c>
      <c r="C522" s="1">
        <v>50</v>
      </c>
      <c r="D522" s="1">
        <v>3.7</v>
      </c>
      <c r="E522" s="1">
        <v>25</v>
      </c>
      <c r="F522" s="1" t="s">
        <v>208</v>
      </c>
      <c r="G522" s="1">
        <v>223</v>
      </c>
      <c r="H522" s="6" t="b">
        <f t="shared" si="30"/>
        <v>0</v>
      </c>
      <c r="I522" s="6" t="b">
        <f t="shared" si="31"/>
        <v>0</v>
      </c>
      <c r="J522" s="7" t="b">
        <f t="shared" si="32"/>
        <v>0</v>
      </c>
    </row>
    <row r="523" spans="1:10" ht="15" customHeight="1" outlineLevel="1" x14ac:dyDescent="0.2">
      <c r="A523" s="1" t="s">
        <v>196</v>
      </c>
      <c r="B523" s="1">
        <v>7.9</v>
      </c>
      <c r="C523" s="1">
        <v>20</v>
      </c>
      <c r="D523" s="1">
        <v>4.75</v>
      </c>
      <c r="E523" s="1">
        <v>10</v>
      </c>
      <c r="F523" s="1" t="s">
        <v>208</v>
      </c>
      <c r="G523" s="1">
        <v>36</v>
      </c>
      <c r="H523" s="6" t="b">
        <f t="shared" si="30"/>
        <v>0</v>
      </c>
      <c r="I523" s="6" t="b">
        <f t="shared" si="31"/>
        <v>0</v>
      </c>
      <c r="J523" s="7" t="b">
        <f t="shared" si="32"/>
        <v>0</v>
      </c>
    </row>
    <row r="524" spans="1:10" ht="15" customHeight="1" outlineLevel="1" x14ac:dyDescent="0.2">
      <c r="A524" s="1" t="s">
        <v>134</v>
      </c>
      <c r="B524" s="1">
        <v>11.4</v>
      </c>
      <c r="C524" s="1">
        <v>20</v>
      </c>
      <c r="D524" s="1">
        <v>6.5</v>
      </c>
      <c r="E524" s="1">
        <v>10</v>
      </c>
      <c r="F524" s="1" t="s">
        <v>208</v>
      </c>
      <c r="G524" s="1">
        <v>448</v>
      </c>
      <c r="H524" s="6" t="b">
        <f t="shared" si="30"/>
        <v>0</v>
      </c>
      <c r="I524" s="6" t="b">
        <f t="shared" si="31"/>
        <v>0</v>
      </c>
      <c r="J524" s="7" t="b">
        <f t="shared" si="32"/>
        <v>0</v>
      </c>
    </row>
    <row r="525" spans="1:10" ht="15" customHeight="1" outlineLevel="1" x14ac:dyDescent="0.2">
      <c r="A525" s="1" t="s">
        <v>107</v>
      </c>
      <c r="B525" s="1">
        <v>7.8</v>
      </c>
      <c r="C525" s="1">
        <v>50</v>
      </c>
      <c r="D525" s="1">
        <v>4.45</v>
      </c>
      <c r="E525" s="1">
        <v>25</v>
      </c>
      <c r="F525" s="1" t="s">
        <v>231</v>
      </c>
      <c r="G525" s="1">
        <v>75</v>
      </c>
      <c r="H525" s="6" t="b">
        <f t="shared" si="30"/>
        <v>0</v>
      </c>
      <c r="I525" s="6" t="b">
        <f t="shared" si="31"/>
        <v>0</v>
      </c>
      <c r="J525" s="7" t="b">
        <f t="shared" si="32"/>
        <v>0</v>
      </c>
    </row>
    <row r="526" spans="1:10" ht="15" customHeight="1" outlineLevel="1" x14ac:dyDescent="0.2">
      <c r="A526" s="1" t="s">
        <v>134</v>
      </c>
      <c r="B526" s="1">
        <v>11.5</v>
      </c>
      <c r="C526" s="1">
        <v>20</v>
      </c>
      <c r="D526" s="1">
        <v>6.55</v>
      </c>
      <c r="E526" s="1">
        <v>10</v>
      </c>
      <c r="F526" s="1" t="s">
        <v>231</v>
      </c>
      <c r="G526" s="1">
        <v>189</v>
      </c>
      <c r="H526" s="6" t="b">
        <f t="shared" si="30"/>
        <v>0</v>
      </c>
      <c r="I526" s="6" t="b">
        <f t="shared" si="31"/>
        <v>0</v>
      </c>
      <c r="J526" s="7" t="b">
        <f t="shared" si="32"/>
        <v>0</v>
      </c>
    </row>
    <row r="527" spans="1:10" ht="15" customHeight="1" outlineLevel="1" x14ac:dyDescent="0.2">
      <c r="A527" s="1" t="s">
        <v>105</v>
      </c>
      <c r="B527" s="1">
        <v>5.2</v>
      </c>
      <c r="C527" s="1">
        <v>50</v>
      </c>
      <c r="D527" s="1">
        <v>3.8</v>
      </c>
      <c r="E527" s="1">
        <v>25</v>
      </c>
      <c r="F527" s="1" t="s">
        <v>350</v>
      </c>
      <c r="G527" s="1">
        <v>200</v>
      </c>
      <c r="H527" s="6" t="b">
        <f t="shared" si="30"/>
        <v>0</v>
      </c>
      <c r="I527" s="6" t="b">
        <f t="shared" si="31"/>
        <v>0</v>
      </c>
      <c r="J527" s="7" t="b">
        <f t="shared" si="32"/>
        <v>0</v>
      </c>
    </row>
    <row r="528" spans="1:10" ht="15" customHeight="1" outlineLevel="1" x14ac:dyDescent="0.2">
      <c r="A528" s="1" t="s">
        <v>107</v>
      </c>
      <c r="B528" s="1">
        <v>7.8</v>
      </c>
      <c r="C528" s="1">
        <v>50</v>
      </c>
      <c r="D528" s="1">
        <v>4.45</v>
      </c>
      <c r="E528" s="1">
        <v>25</v>
      </c>
      <c r="F528" s="1" t="s">
        <v>350</v>
      </c>
      <c r="G528" s="1">
        <v>25</v>
      </c>
      <c r="H528" s="6" t="b">
        <f t="shared" si="30"/>
        <v>0</v>
      </c>
      <c r="I528" s="6" t="b">
        <f t="shared" si="31"/>
        <v>0</v>
      </c>
      <c r="J528" s="7" t="b">
        <f t="shared" si="32"/>
        <v>0</v>
      </c>
    </row>
    <row r="529" spans="1:10" ht="15" customHeight="1" outlineLevel="1" x14ac:dyDescent="0.2">
      <c r="A529" s="1" t="s">
        <v>134</v>
      </c>
      <c r="B529" s="1">
        <v>11.5</v>
      </c>
      <c r="C529" s="1">
        <v>20</v>
      </c>
      <c r="D529" s="1">
        <v>6.55</v>
      </c>
      <c r="E529" s="1">
        <v>10</v>
      </c>
      <c r="F529" s="1" t="s">
        <v>350</v>
      </c>
      <c r="G529" s="1">
        <v>110</v>
      </c>
      <c r="H529" s="6" t="b">
        <f t="shared" si="30"/>
        <v>0</v>
      </c>
      <c r="I529" s="6" t="b">
        <f t="shared" si="31"/>
        <v>0</v>
      </c>
      <c r="J529" s="7" t="b">
        <f t="shared" si="32"/>
        <v>0</v>
      </c>
    </row>
    <row r="530" spans="1:10" ht="15" customHeight="1" outlineLevel="1" x14ac:dyDescent="0.2">
      <c r="A530" s="1" t="s">
        <v>111</v>
      </c>
      <c r="B530" s="1">
        <v>15.15</v>
      </c>
      <c r="C530" s="1">
        <v>20</v>
      </c>
      <c r="D530" s="1">
        <v>8.65</v>
      </c>
      <c r="E530" s="1">
        <v>10</v>
      </c>
      <c r="F530" s="1" t="s">
        <v>350</v>
      </c>
      <c r="G530" s="1">
        <v>239</v>
      </c>
      <c r="H530" s="6" t="b">
        <f t="shared" si="30"/>
        <v>0</v>
      </c>
      <c r="I530" s="6" t="b">
        <f t="shared" si="31"/>
        <v>0</v>
      </c>
      <c r="J530" s="7" t="b">
        <f t="shared" si="32"/>
        <v>0</v>
      </c>
    </row>
    <row r="531" spans="1:10" ht="15" customHeight="1" outlineLevel="1" x14ac:dyDescent="0.2">
      <c r="A531" s="1" t="s">
        <v>106</v>
      </c>
      <c r="B531" s="1">
        <v>2.1</v>
      </c>
      <c r="C531" s="1">
        <v>50</v>
      </c>
      <c r="D531" s="1">
        <v>1.2</v>
      </c>
      <c r="E531" s="1">
        <v>25</v>
      </c>
      <c r="F531" s="1" t="s">
        <v>209</v>
      </c>
      <c r="G531" s="1">
        <v>2350</v>
      </c>
      <c r="H531" s="6" t="b">
        <f t="shared" si="30"/>
        <v>0</v>
      </c>
      <c r="I531" s="6" t="b">
        <f t="shared" si="31"/>
        <v>0</v>
      </c>
      <c r="J531" s="7" t="b">
        <f t="shared" si="32"/>
        <v>0</v>
      </c>
    </row>
    <row r="532" spans="1:10" ht="15" customHeight="1" outlineLevel="1" x14ac:dyDescent="0.2">
      <c r="A532" s="1" t="s">
        <v>127</v>
      </c>
      <c r="B532" s="1">
        <v>1.3</v>
      </c>
      <c r="C532" s="1">
        <v>50</v>
      </c>
      <c r="D532" s="1">
        <v>0.75</v>
      </c>
      <c r="E532" s="1">
        <v>25</v>
      </c>
      <c r="F532" s="1" t="s">
        <v>209</v>
      </c>
      <c r="G532" s="1">
        <v>1325</v>
      </c>
      <c r="H532" s="6" t="b">
        <f t="shared" si="30"/>
        <v>0</v>
      </c>
      <c r="I532" s="6" t="b">
        <f t="shared" si="31"/>
        <v>0</v>
      </c>
      <c r="J532" s="7" t="b">
        <f t="shared" si="32"/>
        <v>0</v>
      </c>
    </row>
    <row r="533" spans="1:10" ht="15" customHeight="1" outlineLevel="1" x14ac:dyDescent="0.2">
      <c r="A533" s="1" t="s">
        <v>128</v>
      </c>
      <c r="B533" s="1">
        <v>1.6</v>
      </c>
      <c r="C533" s="1">
        <v>50</v>
      </c>
      <c r="D533" s="1">
        <v>0.9</v>
      </c>
      <c r="E533" s="1">
        <v>25</v>
      </c>
      <c r="F533" s="1" t="s">
        <v>209</v>
      </c>
      <c r="G533" s="1">
        <v>1375</v>
      </c>
      <c r="H533" s="6" t="b">
        <f t="shared" si="30"/>
        <v>0</v>
      </c>
      <c r="I533" s="6" t="b">
        <f t="shared" si="31"/>
        <v>0</v>
      </c>
      <c r="J533" s="7" t="b">
        <f t="shared" si="32"/>
        <v>0</v>
      </c>
    </row>
    <row r="534" spans="1:10" ht="15" customHeight="1" outlineLevel="1" x14ac:dyDescent="0.2">
      <c r="A534" s="1" t="s">
        <v>129</v>
      </c>
      <c r="B534" s="1">
        <v>1.75</v>
      </c>
      <c r="C534" s="1">
        <v>50</v>
      </c>
      <c r="D534" s="1">
        <v>1</v>
      </c>
      <c r="E534" s="1">
        <v>25</v>
      </c>
      <c r="F534" s="1" t="s">
        <v>209</v>
      </c>
      <c r="G534" s="1">
        <v>150</v>
      </c>
      <c r="H534" s="6" t="b">
        <f t="shared" si="30"/>
        <v>0</v>
      </c>
      <c r="I534" s="6" t="b">
        <f t="shared" si="31"/>
        <v>0</v>
      </c>
      <c r="J534" s="7" t="b">
        <f t="shared" si="32"/>
        <v>0</v>
      </c>
    </row>
    <row r="535" spans="1:10" ht="15" customHeight="1" outlineLevel="1" x14ac:dyDescent="0.2">
      <c r="A535" s="1" t="s">
        <v>144</v>
      </c>
      <c r="B535" s="1">
        <v>2.4500000000000002</v>
      </c>
      <c r="C535" s="1">
        <v>50</v>
      </c>
      <c r="D535" s="1">
        <v>1.4</v>
      </c>
      <c r="E535" s="1">
        <v>25</v>
      </c>
      <c r="F535" s="1" t="s">
        <v>209</v>
      </c>
      <c r="G535" s="1">
        <v>95</v>
      </c>
      <c r="H535" s="6" t="b">
        <f t="shared" si="30"/>
        <v>0</v>
      </c>
      <c r="I535" s="6" t="b">
        <f t="shared" si="31"/>
        <v>0</v>
      </c>
      <c r="J535" s="7" t="b">
        <f t="shared" si="32"/>
        <v>0</v>
      </c>
    </row>
    <row r="536" spans="1:10" ht="15" customHeight="1" outlineLevel="1" x14ac:dyDescent="0.2">
      <c r="A536" s="1" t="s">
        <v>148</v>
      </c>
      <c r="B536" s="1">
        <v>19.8</v>
      </c>
      <c r="C536" s="1">
        <v>10</v>
      </c>
      <c r="D536" s="1">
        <v>11.55</v>
      </c>
      <c r="E536" s="1">
        <v>5</v>
      </c>
      <c r="F536" s="1" t="s">
        <v>351</v>
      </c>
      <c r="G536" s="1">
        <v>73</v>
      </c>
      <c r="H536" s="6" t="b">
        <f t="shared" si="30"/>
        <v>0</v>
      </c>
      <c r="I536" s="6" t="b">
        <f t="shared" si="31"/>
        <v>0</v>
      </c>
      <c r="J536" s="7" t="b">
        <f t="shared" si="32"/>
        <v>0</v>
      </c>
    </row>
    <row r="537" spans="1:10" ht="15" customHeight="1" outlineLevel="1" x14ac:dyDescent="0.2">
      <c r="A537" s="1" t="s">
        <v>138</v>
      </c>
      <c r="B537" s="1">
        <v>23.2</v>
      </c>
      <c r="C537" s="1">
        <v>10</v>
      </c>
      <c r="D537" s="1">
        <v>13.25</v>
      </c>
      <c r="E537" s="1">
        <v>5</v>
      </c>
      <c r="F537" s="1" t="s">
        <v>351</v>
      </c>
      <c r="G537" s="1">
        <v>15</v>
      </c>
      <c r="H537" s="6" t="b">
        <f t="shared" si="30"/>
        <v>0</v>
      </c>
      <c r="I537" s="6" t="b">
        <f t="shared" si="31"/>
        <v>0</v>
      </c>
      <c r="J537" s="7" t="b">
        <f t="shared" si="32"/>
        <v>0</v>
      </c>
    </row>
    <row r="538" spans="1:10" ht="15" customHeight="1" outlineLevel="1" x14ac:dyDescent="0.2">
      <c r="A538" s="1" t="s">
        <v>121</v>
      </c>
      <c r="B538" s="1">
        <v>23.55</v>
      </c>
      <c r="C538" s="1">
        <v>10</v>
      </c>
      <c r="D538" s="1">
        <v>13.45</v>
      </c>
      <c r="E538" s="1">
        <v>5</v>
      </c>
      <c r="F538" s="1" t="s">
        <v>351</v>
      </c>
      <c r="G538" s="1">
        <v>62</v>
      </c>
      <c r="H538" s="6" t="b">
        <f t="shared" si="30"/>
        <v>0</v>
      </c>
      <c r="I538" s="6" t="b">
        <f t="shared" si="31"/>
        <v>0</v>
      </c>
      <c r="J538" s="7" t="b">
        <f t="shared" si="32"/>
        <v>0</v>
      </c>
    </row>
    <row r="539" spans="1:10" ht="15" customHeight="1" outlineLevel="1" x14ac:dyDescent="0.2">
      <c r="A539" s="1" t="s">
        <v>130</v>
      </c>
      <c r="B539" s="1">
        <v>3.15</v>
      </c>
      <c r="C539" s="1">
        <v>50</v>
      </c>
      <c r="D539" s="1">
        <v>1.8</v>
      </c>
      <c r="E539" s="1">
        <v>10</v>
      </c>
      <c r="F539" s="1" t="s">
        <v>352</v>
      </c>
      <c r="G539" s="1">
        <v>250</v>
      </c>
      <c r="H539" s="6" t="b">
        <f t="shared" si="30"/>
        <v>0</v>
      </c>
      <c r="I539" s="6" t="b">
        <f t="shared" si="31"/>
        <v>0</v>
      </c>
      <c r="J539" s="7" t="b">
        <f t="shared" si="32"/>
        <v>0</v>
      </c>
    </row>
    <row r="540" spans="1:10" ht="15" customHeight="1" outlineLevel="1" x14ac:dyDescent="0.2">
      <c r="A540" s="1" t="s">
        <v>135</v>
      </c>
      <c r="B540" s="1">
        <v>1.95</v>
      </c>
      <c r="C540" s="1">
        <v>50</v>
      </c>
      <c r="D540" s="1">
        <v>1.1000000000000001</v>
      </c>
      <c r="E540" s="1">
        <v>25</v>
      </c>
      <c r="F540" s="1" t="s">
        <v>353</v>
      </c>
      <c r="G540" s="1">
        <v>3600</v>
      </c>
      <c r="H540" s="6" t="b">
        <f t="shared" si="30"/>
        <v>0</v>
      </c>
      <c r="I540" s="6" t="b">
        <f t="shared" si="31"/>
        <v>0</v>
      </c>
      <c r="J540" s="7" t="b">
        <f t="shared" si="32"/>
        <v>0</v>
      </c>
    </row>
    <row r="541" spans="1:10" ht="15" customHeight="1" outlineLevel="1" x14ac:dyDescent="0.2">
      <c r="A541" s="1" t="s">
        <v>105</v>
      </c>
      <c r="B541" s="1">
        <v>1.05</v>
      </c>
      <c r="C541" s="1">
        <v>50</v>
      </c>
      <c r="D541" s="1">
        <v>0.6</v>
      </c>
      <c r="E541" s="1">
        <v>25</v>
      </c>
      <c r="F541" s="1" t="s">
        <v>353</v>
      </c>
      <c r="G541" s="1">
        <v>9775</v>
      </c>
      <c r="H541" s="6" t="b">
        <f t="shared" si="30"/>
        <v>0</v>
      </c>
      <c r="I541" s="6" t="b">
        <f t="shared" si="31"/>
        <v>0</v>
      </c>
      <c r="J541" s="7" t="b">
        <f t="shared" si="32"/>
        <v>0</v>
      </c>
    </row>
    <row r="542" spans="1:10" ht="15" customHeight="1" outlineLevel="1" x14ac:dyDescent="0.2">
      <c r="A542" s="1" t="s">
        <v>107</v>
      </c>
      <c r="B542" s="1">
        <v>1.25</v>
      </c>
      <c r="C542" s="1">
        <v>50</v>
      </c>
      <c r="D542" s="1">
        <v>0.7</v>
      </c>
      <c r="E542" s="1">
        <v>25</v>
      </c>
      <c r="F542" s="1" t="s">
        <v>353</v>
      </c>
      <c r="G542" s="1">
        <v>7440</v>
      </c>
      <c r="H542" s="6" t="b">
        <f t="shared" si="30"/>
        <v>0</v>
      </c>
      <c r="I542" s="6" t="b">
        <f t="shared" si="31"/>
        <v>0</v>
      </c>
      <c r="J542" s="7" t="b">
        <f t="shared" si="32"/>
        <v>0</v>
      </c>
    </row>
    <row r="543" spans="1:10" ht="15" customHeight="1" outlineLevel="1" x14ac:dyDescent="0.2">
      <c r="A543" s="1" t="s">
        <v>110</v>
      </c>
      <c r="B543" s="1">
        <v>1.7</v>
      </c>
      <c r="C543" s="1">
        <v>50</v>
      </c>
      <c r="D543" s="1">
        <v>0.95</v>
      </c>
      <c r="E543" s="1">
        <v>25</v>
      </c>
      <c r="F543" s="1" t="s">
        <v>353</v>
      </c>
      <c r="G543" s="1">
        <v>50</v>
      </c>
      <c r="H543" s="6" t="b">
        <f t="shared" si="30"/>
        <v>0</v>
      </c>
      <c r="I543" s="6" t="b">
        <f t="shared" si="31"/>
        <v>0</v>
      </c>
      <c r="J543" s="7" t="b">
        <f t="shared" si="32"/>
        <v>0</v>
      </c>
    </row>
    <row r="544" spans="1:10" ht="15" customHeight="1" outlineLevel="1" x14ac:dyDescent="0.2">
      <c r="A544" s="1" t="s">
        <v>105</v>
      </c>
      <c r="B544" s="1">
        <v>2.0499999999999998</v>
      </c>
      <c r="C544" s="1">
        <v>50</v>
      </c>
      <c r="D544" s="1">
        <v>1.1499999999999999</v>
      </c>
      <c r="E544" s="1">
        <v>25</v>
      </c>
      <c r="F544" s="1" t="s">
        <v>210</v>
      </c>
      <c r="G544" s="1">
        <v>50</v>
      </c>
      <c r="H544" s="6" t="b">
        <f t="shared" si="30"/>
        <v>0</v>
      </c>
      <c r="I544" s="6" t="b">
        <f t="shared" si="31"/>
        <v>0</v>
      </c>
      <c r="J544" s="7" t="b">
        <f t="shared" si="32"/>
        <v>0</v>
      </c>
    </row>
    <row r="545" spans="1:10" ht="15" customHeight="1" outlineLevel="1" x14ac:dyDescent="0.2">
      <c r="A545" s="1" t="s">
        <v>107</v>
      </c>
      <c r="B545" s="1">
        <v>2.5499999999999998</v>
      </c>
      <c r="C545" s="1">
        <v>50</v>
      </c>
      <c r="D545" s="1">
        <v>1.45</v>
      </c>
      <c r="E545" s="1">
        <v>25</v>
      </c>
      <c r="F545" s="1" t="s">
        <v>210</v>
      </c>
      <c r="G545" s="1">
        <v>225</v>
      </c>
      <c r="H545" s="6" t="b">
        <f t="shared" si="30"/>
        <v>0</v>
      </c>
      <c r="I545" s="6" t="b">
        <f t="shared" si="31"/>
        <v>0</v>
      </c>
      <c r="J545" s="7" t="b">
        <f t="shared" si="32"/>
        <v>0</v>
      </c>
    </row>
    <row r="546" spans="1:10" ht="15" customHeight="1" outlineLevel="1" x14ac:dyDescent="0.2">
      <c r="A546" s="1" t="s">
        <v>110</v>
      </c>
      <c r="B546" s="1">
        <v>3</v>
      </c>
      <c r="C546" s="1">
        <v>50</v>
      </c>
      <c r="D546" s="1">
        <v>1.7</v>
      </c>
      <c r="E546" s="1">
        <v>25</v>
      </c>
      <c r="F546" s="1" t="s">
        <v>210</v>
      </c>
      <c r="G546" s="1">
        <v>225</v>
      </c>
      <c r="H546" s="6" t="b">
        <f t="shared" si="30"/>
        <v>0</v>
      </c>
      <c r="I546" s="6" t="b">
        <f t="shared" si="31"/>
        <v>0</v>
      </c>
      <c r="J546" s="7" t="b">
        <f t="shared" si="32"/>
        <v>0</v>
      </c>
    </row>
    <row r="547" spans="1:10" ht="15" customHeight="1" outlineLevel="1" x14ac:dyDescent="0.2">
      <c r="A547" s="1" t="s">
        <v>143</v>
      </c>
      <c r="B547" s="1">
        <v>4.5</v>
      </c>
      <c r="C547" s="1">
        <v>50</v>
      </c>
      <c r="D547" s="1">
        <v>2.5499999999999998</v>
      </c>
      <c r="E547" s="1">
        <v>10</v>
      </c>
      <c r="F547" s="1" t="s">
        <v>354</v>
      </c>
      <c r="G547" s="1">
        <v>208</v>
      </c>
      <c r="H547" s="6" t="b">
        <f t="shared" si="30"/>
        <v>0</v>
      </c>
      <c r="I547" s="6" t="b">
        <f t="shared" si="31"/>
        <v>0</v>
      </c>
      <c r="J547" s="7" t="b">
        <f t="shared" si="32"/>
        <v>0</v>
      </c>
    </row>
    <row r="548" spans="1:10" ht="15" customHeight="1" outlineLevel="1" x14ac:dyDescent="0.2">
      <c r="A548" s="1" t="s">
        <v>148</v>
      </c>
      <c r="B548" s="1">
        <v>6.6</v>
      </c>
      <c r="C548" s="1">
        <v>10</v>
      </c>
      <c r="D548" s="1">
        <v>3.75</v>
      </c>
      <c r="E548" s="1">
        <v>5</v>
      </c>
      <c r="F548" s="1" t="s">
        <v>355</v>
      </c>
      <c r="G548" s="1">
        <v>285</v>
      </c>
      <c r="H548" s="6" t="b">
        <f t="shared" si="30"/>
        <v>0</v>
      </c>
      <c r="I548" s="6" t="b">
        <f t="shared" si="31"/>
        <v>0</v>
      </c>
      <c r="J548" s="7" t="b">
        <f t="shared" si="32"/>
        <v>0</v>
      </c>
    </row>
    <row r="549" spans="1:10" ht="15" customHeight="1" outlineLevel="1" x14ac:dyDescent="0.2">
      <c r="A549" s="1" t="s">
        <v>138</v>
      </c>
      <c r="B549" s="1">
        <v>7.2</v>
      </c>
      <c r="C549" s="1">
        <v>10</v>
      </c>
      <c r="D549" s="1">
        <v>4.0999999999999996</v>
      </c>
      <c r="E549" s="1">
        <v>5</v>
      </c>
      <c r="F549" s="1" t="s">
        <v>355</v>
      </c>
      <c r="G549" s="1">
        <v>590</v>
      </c>
      <c r="H549" s="6" t="b">
        <f t="shared" si="30"/>
        <v>0</v>
      </c>
      <c r="I549" s="6" t="b">
        <f t="shared" si="31"/>
        <v>0</v>
      </c>
      <c r="J549" s="7" t="b">
        <f t="shared" si="32"/>
        <v>0</v>
      </c>
    </row>
    <row r="550" spans="1:10" ht="15" customHeight="1" outlineLevel="1" x14ac:dyDescent="0.2">
      <c r="A550" s="1" t="s">
        <v>106</v>
      </c>
      <c r="B550" s="1">
        <v>5.45</v>
      </c>
      <c r="C550" s="1">
        <v>50</v>
      </c>
      <c r="D550" s="1">
        <v>3.6</v>
      </c>
      <c r="E550" s="1">
        <v>25</v>
      </c>
      <c r="F550" s="1" t="s">
        <v>356</v>
      </c>
      <c r="G550" s="1">
        <v>1180</v>
      </c>
      <c r="H550" s="6" t="b">
        <f t="shared" si="30"/>
        <v>0</v>
      </c>
      <c r="I550" s="6" t="b">
        <f t="shared" si="31"/>
        <v>0</v>
      </c>
      <c r="J550" s="7" t="b">
        <f t="shared" si="32"/>
        <v>0</v>
      </c>
    </row>
    <row r="551" spans="1:10" ht="15" customHeight="1" outlineLevel="1" x14ac:dyDescent="0.2">
      <c r="A551" s="1" t="s">
        <v>115</v>
      </c>
      <c r="B551" s="1">
        <v>14.95</v>
      </c>
      <c r="C551" s="1">
        <v>20</v>
      </c>
      <c r="D551" s="1">
        <v>7.95</v>
      </c>
      <c r="E551" s="1">
        <v>5</v>
      </c>
      <c r="F551" s="1" t="s">
        <v>356</v>
      </c>
      <c r="G551" s="1">
        <v>187</v>
      </c>
      <c r="H551" s="6" t="b">
        <f t="shared" si="30"/>
        <v>0</v>
      </c>
      <c r="I551" s="6" t="b">
        <f t="shared" si="31"/>
        <v>0</v>
      </c>
      <c r="J551" s="7" t="b">
        <f t="shared" si="32"/>
        <v>0</v>
      </c>
    </row>
    <row r="552" spans="1:10" ht="15" customHeight="1" outlineLevel="1" x14ac:dyDescent="0.2">
      <c r="A552" s="1" t="s">
        <v>141</v>
      </c>
      <c r="B552" s="1">
        <v>11.5</v>
      </c>
      <c r="C552" s="1">
        <v>20</v>
      </c>
      <c r="D552" s="1">
        <v>7.05</v>
      </c>
      <c r="E552" s="1">
        <v>10</v>
      </c>
      <c r="F552" s="1" t="s">
        <v>356</v>
      </c>
      <c r="G552" s="1">
        <v>215</v>
      </c>
      <c r="H552" s="6" t="b">
        <f t="shared" si="30"/>
        <v>0</v>
      </c>
      <c r="I552" s="6" t="b">
        <f t="shared" si="31"/>
        <v>0</v>
      </c>
      <c r="J552" s="7" t="b">
        <f t="shared" si="32"/>
        <v>0</v>
      </c>
    </row>
    <row r="553" spans="1:10" ht="15" customHeight="1" outlineLevel="1" x14ac:dyDescent="0.2">
      <c r="A553" s="1" t="s">
        <v>107</v>
      </c>
      <c r="B553" s="1">
        <v>17</v>
      </c>
      <c r="C553" s="1">
        <v>10</v>
      </c>
      <c r="D553" s="1">
        <v>10.1</v>
      </c>
      <c r="E553" s="1">
        <v>5</v>
      </c>
      <c r="F553" s="1" t="s">
        <v>357</v>
      </c>
      <c r="G553" s="1">
        <v>22</v>
      </c>
      <c r="H553" s="6" t="b">
        <f t="shared" si="30"/>
        <v>0</v>
      </c>
      <c r="I553" s="6" t="b">
        <f t="shared" si="31"/>
        <v>0</v>
      </c>
      <c r="J553" s="7" t="b">
        <f t="shared" si="32"/>
        <v>0</v>
      </c>
    </row>
    <row r="554" spans="1:10" ht="15" customHeight="1" outlineLevel="1" x14ac:dyDescent="0.2">
      <c r="A554" s="1" t="s">
        <v>110</v>
      </c>
      <c r="B554" s="1">
        <v>18.399999999999999</v>
      </c>
      <c r="C554" s="1">
        <v>10</v>
      </c>
      <c r="D554" s="1">
        <v>10.9</v>
      </c>
      <c r="E554" s="1">
        <v>5</v>
      </c>
      <c r="F554" s="1" t="s">
        <v>357</v>
      </c>
      <c r="G554" s="1">
        <v>157</v>
      </c>
      <c r="H554" s="6" t="b">
        <f t="shared" si="30"/>
        <v>0</v>
      </c>
      <c r="I554" s="6" t="b">
        <f t="shared" si="31"/>
        <v>0</v>
      </c>
      <c r="J554" s="7" t="b">
        <f t="shared" si="32"/>
        <v>0</v>
      </c>
    </row>
    <row r="555" spans="1:10" ht="15" customHeight="1" outlineLevel="1" x14ac:dyDescent="0.2">
      <c r="A555" s="1" t="s">
        <v>127</v>
      </c>
      <c r="B555" s="1">
        <v>1.1499999999999999</v>
      </c>
      <c r="C555" s="1">
        <v>50</v>
      </c>
      <c r="D555" s="1">
        <v>0.65</v>
      </c>
      <c r="E555" s="1">
        <v>25</v>
      </c>
      <c r="F555" s="1" t="s">
        <v>391</v>
      </c>
      <c r="G555" s="1">
        <v>25</v>
      </c>
      <c r="H555" s="6" t="b">
        <f t="shared" si="30"/>
        <v>0</v>
      </c>
      <c r="I555" s="6" t="b">
        <f t="shared" si="31"/>
        <v>0</v>
      </c>
      <c r="J555" s="7" t="b">
        <f t="shared" si="32"/>
        <v>0</v>
      </c>
    </row>
    <row r="556" spans="1:10" ht="15" customHeight="1" outlineLevel="1" x14ac:dyDescent="0.2">
      <c r="A556" s="1" t="s">
        <v>144</v>
      </c>
      <c r="B556" s="1">
        <v>2.2000000000000002</v>
      </c>
      <c r="C556" s="1">
        <v>50</v>
      </c>
      <c r="D556" s="1">
        <v>1.25</v>
      </c>
      <c r="E556" s="1">
        <v>25</v>
      </c>
      <c r="F556" s="1" t="s">
        <v>391</v>
      </c>
      <c r="G556" s="1">
        <v>19</v>
      </c>
      <c r="H556" s="6" t="b">
        <f t="shared" si="30"/>
        <v>0</v>
      </c>
      <c r="I556" s="6" t="b">
        <f t="shared" si="31"/>
        <v>0</v>
      </c>
      <c r="J556" s="7" t="b">
        <f t="shared" si="32"/>
        <v>0</v>
      </c>
    </row>
    <row r="557" spans="1:10" ht="15" customHeight="1" outlineLevel="1" x14ac:dyDescent="0.2">
      <c r="A557" s="1" t="s">
        <v>143</v>
      </c>
      <c r="B557" s="1">
        <v>2.75</v>
      </c>
      <c r="C557" s="1">
        <v>50</v>
      </c>
      <c r="D557" s="1">
        <v>1.55</v>
      </c>
      <c r="E557" s="1">
        <v>10</v>
      </c>
      <c r="F557" s="1" t="s">
        <v>391</v>
      </c>
      <c r="G557" s="1">
        <v>20</v>
      </c>
      <c r="H557" s="6" t="b">
        <f t="shared" si="30"/>
        <v>0</v>
      </c>
      <c r="I557" s="6" t="b">
        <f t="shared" si="31"/>
        <v>0</v>
      </c>
      <c r="J557" s="7" t="b">
        <f t="shared" si="32"/>
        <v>0</v>
      </c>
    </row>
    <row r="558" spans="1:10" ht="15" customHeight="1" outlineLevel="1" x14ac:dyDescent="0.2">
      <c r="A558" s="1" t="s">
        <v>138</v>
      </c>
      <c r="B558" s="1">
        <v>16.25</v>
      </c>
      <c r="C558" s="1">
        <v>10</v>
      </c>
      <c r="D558" s="1">
        <v>9.6999999999999993</v>
      </c>
      <c r="E558" s="1">
        <v>5</v>
      </c>
      <c r="F558" s="1" t="s">
        <v>358</v>
      </c>
      <c r="G558" s="1">
        <v>80</v>
      </c>
      <c r="H558" s="6" t="b">
        <f t="shared" si="30"/>
        <v>0</v>
      </c>
      <c r="I558" s="6" t="b">
        <f t="shared" si="31"/>
        <v>0</v>
      </c>
      <c r="J558" s="7" t="b">
        <f t="shared" si="32"/>
        <v>0</v>
      </c>
    </row>
    <row r="559" spans="1:10" ht="15" customHeight="1" outlineLevel="1" x14ac:dyDescent="0.2">
      <c r="A559" s="1" t="s">
        <v>105</v>
      </c>
      <c r="B559" s="1">
        <v>24.5</v>
      </c>
      <c r="C559" s="1">
        <v>10</v>
      </c>
      <c r="D559" s="1">
        <v>14</v>
      </c>
      <c r="E559" s="1">
        <v>25</v>
      </c>
      <c r="F559" s="1" t="s">
        <v>359</v>
      </c>
      <c r="G559" s="1">
        <v>28</v>
      </c>
      <c r="H559" s="6" t="b">
        <f t="shared" si="30"/>
        <v>0</v>
      </c>
      <c r="I559" s="6" t="b">
        <f t="shared" si="31"/>
        <v>0</v>
      </c>
      <c r="J559" s="7" t="b">
        <f t="shared" si="32"/>
        <v>0</v>
      </c>
    </row>
    <row r="560" spans="1:10" ht="15" customHeight="1" outlineLevel="1" x14ac:dyDescent="0.2">
      <c r="A560" s="1" t="s">
        <v>110</v>
      </c>
      <c r="B560" s="1">
        <v>30.65</v>
      </c>
      <c r="C560" s="1">
        <v>10</v>
      </c>
      <c r="D560" s="1">
        <v>17.5</v>
      </c>
      <c r="E560" s="1">
        <v>5</v>
      </c>
      <c r="F560" s="1" t="s">
        <v>359</v>
      </c>
      <c r="G560" s="1">
        <v>32</v>
      </c>
      <c r="H560" s="6" t="b">
        <f t="shared" si="30"/>
        <v>0</v>
      </c>
      <c r="I560" s="6" t="b">
        <f t="shared" si="31"/>
        <v>0</v>
      </c>
      <c r="J560" s="7" t="b">
        <f t="shared" si="32"/>
        <v>0</v>
      </c>
    </row>
    <row r="561" spans="1:10" ht="15" customHeight="1" outlineLevel="1" x14ac:dyDescent="0.2">
      <c r="A561" s="1" t="s">
        <v>108</v>
      </c>
      <c r="B561" s="1">
        <v>33.15</v>
      </c>
      <c r="C561" s="1">
        <v>10</v>
      </c>
      <c r="D561" s="1">
        <v>18.95</v>
      </c>
      <c r="E561" s="1">
        <v>5</v>
      </c>
      <c r="F561" s="1" t="s">
        <v>359</v>
      </c>
      <c r="G561" s="1">
        <v>27</v>
      </c>
      <c r="H561" s="6" t="b">
        <f t="shared" si="30"/>
        <v>0</v>
      </c>
      <c r="I561" s="6" t="b">
        <f t="shared" si="31"/>
        <v>0</v>
      </c>
      <c r="J561" s="7" t="b">
        <f t="shared" si="32"/>
        <v>0</v>
      </c>
    </row>
    <row r="562" spans="1:10" ht="15" customHeight="1" outlineLevel="1" x14ac:dyDescent="0.2">
      <c r="A562" s="1" t="s">
        <v>126</v>
      </c>
      <c r="B562" s="1">
        <v>5.45</v>
      </c>
      <c r="C562" s="1">
        <v>50</v>
      </c>
      <c r="D562" s="1">
        <v>3.1</v>
      </c>
      <c r="E562" s="1">
        <v>10</v>
      </c>
      <c r="F562" s="1" t="s">
        <v>392</v>
      </c>
      <c r="G562" s="1">
        <v>70</v>
      </c>
      <c r="H562" s="6" t="b">
        <f t="shared" si="30"/>
        <v>0</v>
      </c>
      <c r="I562" s="6" t="b">
        <f t="shared" si="31"/>
        <v>0</v>
      </c>
      <c r="J562" s="7" t="b">
        <f t="shared" si="32"/>
        <v>0</v>
      </c>
    </row>
    <row r="563" spans="1:10" ht="15" customHeight="1" outlineLevel="1" x14ac:dyDescent="0.2">
      <c r="A563" s="1" t="s">
        <v>106</v>
      </c>
      <c r="B563" s="1">
        <v>3.45</v>
      </c>
      <c r="C563" s="1">
        <v>50</v>
      </c>
      <c r="D563" s="1">
        <v>1.95</v>
      </c>
      <c r="E563" s="1">
        <v>25</v>
      </c>
      <c r="F563" s="1" t="s">
        <v>393</v>
      </c>
      <c r="G563" s="1">
        <v>50</v>
      </c>
      <c r="H563" s="6" t="b">
        <f t="shared" si="30"/>
        <v>0</v>
      </c>
      <c r="I563" s="6" t="b">
        <f t="shared" si="31"/>
        <v>0</v>
      </c>
      <c r="J563" s="7" t="b">
        <f t="shared" si="32"/>
        <v>0</v>
      </c>
    </row>
    <row r="564" spans="1:10" ht="15" customHeight="1" outlineLevel="1" x14ac:dyDescent="0.2">
      <c r="A564" s="1" t="s">
        <v>134</v>
      </c>
      <c r="B564" s="1">
        <v>4.8499999999999996</v>
      </c>
      <c r="C564" s="1">
        <v>20</v>
      </c>
      <c r="D564" s="1">
        <v>2.75</v>
      </c>
      <c r="E564" s="1">
        <v>10</v>
      </c>
      <c r="F564" s="1" t="s">
        <v>360</v>
      </c>
      <c r="G564" s="1">
        <v>120</v>
      </c>
      <c r="H564" s="6" t="b">
        <f t="shared" si="30"/>
        <v>0</v>
      </c>
      <c r="I564" s="6" t="b">
        <f t="shared" si="31"/>
        <v>0</v>
      </c>
      <c r="J564" s="7" t="b">
        <f t="shared" si="32"/>
        <v>0</v>
      </c>
    </row>
    <row r="565" spans="1:10" ht="15" customHeight="1" outlineLevel="1" x14ac:dyDescent="0.2">
      <c r="A565" s="1" t="s">
        <v>111</v>
      </c>
      <c r="B565" s="1">
        <v>5.8</v>
      </c>
      <c r="C565" s="1">
        <v>10</v>
      </c>
      <c r="D565" s="1">
        <v>3.3</v>
      </c>
      <c r="E565" s="1">
        <v>5</v>
      </c>
      <c r="F565" s="1" t="s">
        <v>360</v>
      </c>
      <c r="G565" s="1">
        <v>225</v>
      </c>
      <c r="H565" s="6" t="b">
        <f t="shared" si="30"/>
        <v>0</v>
      </c>
      <c r="I565" s="6" t="b">
        <f t="shared" si="31"/>
        <v>0</v>
      </c>
      <c r="J565" s="7" t="b">
        <f t="shared" si="32"/>
        <v>0</v>
      </c>
    </row>
    <row r="566" spans="1:10" ht="15" customHeight="1" outlineLevel="1" x14ac:dyDescent="0.2">
      <c r="A566" s="1" t="s">
        <v>126</v>
      </c>
      <c r="B566" s="1">
        <v>6.85</v>
      </c>
      <c r="C566" s="1">
        <v>20</v>
      </c>
      <c r="D566" s="1">
        <v>3.9</v>
      </c>
      <c r="E566" s="1">
        <v>10</v>
      </c>
      <c r="F566" s="1" t="s">
        <v>232</v>
      </c>
      <c r="G566" s="1">
        <v>295</v>
      </c>
      <c r="H566" s="6" t="b">
        <f t="shared" si="30"/>
        <v>0</v>
      </c>
      <c r="I566" s="6" t="b">
        <f t="shared" si="31"/>
        <v>0</v>
      </c>
      <c r="J566" s="7" t="b">
        <f t="shared" si="32"/>
        <v>0</v>
      </c>
    </row>
    <row r="567" spans="1:10" ht="15" customHeight="1" outlineLevel="1" x14ac:dyDescent="0.2">
      <c r="A567" s="1" t="s">
        <v>127</v>
      </c>
      <c r="B567" s="1">
        <v>1.35</v>
      </c>
      <c r="C567" s="1">
        <v>50</v>
      </c>
      <c r="D567" s="1">
        <v>0.75</v>
      </c>
      <c r="E567" s="1">
        <v>25</v>
      </c>
      <c r="F567" s="1" t="s">
        <v>211</v>
      </c>
      <c r="G567" s="1">
        <v>1663</v>
      </c>
      <c r="H567" s="6" t="b">
        <f t="shared" si="30"/>
        <v>0</v>
      </c>
      <c r="I567" s="6" t="b">
        <f t="shared" si="31"/>
        <v>0</v>
      </c>
      <c r="J567" s="7" t="b">
        <f t="shared" si="32"/>
        <v>0</v>
      </c>
    </row>
    <row r="568" spans="1:10" ht="15" customHeight="1" outlineLevel="1" x14ac:dyDescent="0.2">
      <c r="A568" s="1" t="s">
        <v>128</v>
      </c>
      <c r="B568" s="1">
        <v>1.5</v>
      </c>
      <c r="C568" s="1">
        <v>50</v>
      </c>
      <c r="D568" s="1">
        <v>0.85</v>
      </c>
      <c r="E568" s="1">
        <v>25</v>
      </c>
      <c r="F568" s="1" t="s">
        <v>211</v>
      </c>
      <c r="G568" s="1">
        <v>116</v>
      </c>
      <c r="H568" s="6" t="b">
        <f t="shared" si="30"/>
        <v>0</v>
      </c>
      <c r="I568" s="6" t="b">
        <f t="shared" si="31"/>
        <v>0</v>
      </c>
      <c r="J568" s="7" t="b">
        <f t="shared" si="32"/>
        <v>0</v>
      </c>
    </row>
    <row r="569" spans="1:10" ht="15" customHeight="1" outlineLevel="1" x14ac:dyDescent="0.2">
      <c r="A569" s="1" t="s">
        <v>129</v>
      </c>
      <c r="B569" s="1">
        <v>2.1</v>
      </c>
      <c r="C569" s="1">
        <v>50</v>
      </c>
      <c r="D569" s="1">
        <v>1.2</v>
      </c>
      <c r="E569" s="1">
        <v>25</v>
      </c>
      <c r="F569" s="1" t="s">
        <v>211</v>
      </c>
      <c r="G569" s="1">
        <v>891</v>
      </c>
      <c r="H569" s="6" t="b">
        <f t="shared" si="30"/>
        <v>0</v>
      </c>
      <c r="I569" s="6" t="b">
        <f t="shared" si="31"/>
        <v>0</v>
      </c>
      <c r="J569" s="7" t="b">
        <f t="shared" si="32"/>
        <v>0</v>
      </c>
    </row>
    <row r="570" spans="1:10" ht="15" customHeight="1" outlineLevel="1" x14ac:dyDescent="0.2">
      <c r="A570" s="1" t="s">
        <v>144</v>
      </c>
      <c r="B570" s="1">
        <v>2.2000000000000002</v>
      </c>
      <c r="C570" s="1">
        <v>50</v>
      </c>
      <c r="D570" s="1">
        <v>1.25</v>
      </c>
      <c r="E570" s="1">
        <v>10</v>
      </c>
      <c r="F570" s="1" t="s">
        <v>211</v>
      </c>
      <c r="G570" s="1">
        <v>17</v>
      </c>
      <c r="H570" s="6" t="b">
        <f t="shared" si="30"/>
        <v>0</v>
      </c>
      <c r="I570" s="6" t="b">
        <f t="shared" si="31"/>
        <v>0</v>
      </c>
      <c r="J570" s="7" t="b">
        <f t="shared" si="32"/>
        <v>0</v>
      </c>
    </row>
    <row r="571" spans="1:10" ht="15" customHeight="1" outlineLevel="1" x14ac:dyDescent="0.2">
      <c r="A571" s="1" t="s">
        <v>106</v>
      </c>
      <c r="B571" s="1">
        <v>4.3</v>
      </c>
      <c r="C571" s="1">
        <v>50</v>
      </c>
      <c r="D571" s="1">
        <v>2.4500000000000002</v>
      </c>
      <c r="E571" s="1">
        <v>25</v>
      </c>
      <c r="F571" s="1" t="s">
        <v>361</v>
      </c>
      <c r="G571" s="1">
        <v>514</v>
      </c>
      <c r="H571" s="6" t="b">
        <f t="shared" si="30"/>
        <v>0</v>
      </c>
      <c r="I571" s="6" t="b">
        <f t="shared" si="31"/>
        <v>0</v>
      </c>
      <c r="J571" s="7" t="b">
        <f t="shared" si="32"/>
        <v>0</v>
      </c>
    </row>
    <row r="572" spans="1:10" ht="15" customHeight="1" outlineLevel="1" x14ac:dyDescent="0.2">
      <c r="A572" s="1" t="s">
        <v>138</v>
      </c>
      <c r="B572" s="1">
        <v>14.3</v>
      </c>
      <c r="C572" s="1">
        <v>10</v>
      </c>
      <c r="D572" s="1">
        <v>8.15</v>
      </c>
      <c r="E572" s="1">
        <v>5</v>
      </c>
      <c r="F572" s="1" t="s">
        <v>362</v>
      </c>
      <c r="G572" s="1">
        <v>88</v>
      </c>
      <c r="H572" s="6" t="b">
        <f t="shared" si="30"/>
        <v>0</v>
      </c>
      <c r="I572" s="6" t="b">
        <f t="shared" si="31"/>
        <v>0</v>
      </c>
      <c r="J572" s="7" t="b">
        <f t="shared" si="32"/>
        <v>0</v>
      </c>
    </row>
    <row r="573" spans="1:10" ht="15" customHeight="1" outlineLevel="1" x14ac:dyDescent="0.2">
      <c r="A573" s="1" t="s">
        <v>139</v>
      </c>
      <c r="B573" s="1">
        <v>16.2</v>
      </c>
      <c r="C573" s="1">
        <v>10</v>
      </c>
      <c r="D573" s="1">
        <v>9.25</v>
      </c>
      <c r="E573" s="1">
        <v>5</v>
      </c>
      <c r="F573" s="1" t="s">
        <v>362</v>
      </c>
      <c r="G573" s="1">
        <v>134</v>
      </c>
      <c r="H573" s="6" t="b">
        <f t="shared" si="30"/>
        <v>0</v>
      </c>
      <c r="I573" s="6" t="b">
        <f t="shared" si="31"/>
        <v>0</v>
      </c>
      <c r="J573" s="7" t="b">
        <f t="shared" si="32"/>
        <v>0</v>
      </c>
    </row>
    <row r="574" spans="1:10" ht="15" customHeight="1" outlineLevel="1" x14ac:dyDescent="0.2">
      <c r="A574" s="1" t="s">
        <v>138</v>
      </c>
      <c r="B574" s="1">
        <v>22.5</v>
      </c>
      <c r="C574" s="1">
        <v>10</v>
      </c>
      <c r="D574" s="1">
        <v>12.85</v>
      </c>
      <c r="E574" s="1">
        <v>5</v>
      </c>
      <c r="F574" s="1" t="s">
        <v>363</v>
      </c>
      <c r="G574" s="1">
        <v>11</v>
      </c>
      <c r="H574" s="6" t="b">
        <f t="shared" si="30"/>
        <v>0</v>
      </c>
      <c r="I574" s="6" t="b">
        <f t="shared" si="31"/>
        <v>0</v>
      </c>
      <c r="J574" s="7" t="b">
        <f t="shared" si="32"/>
        <v>0</v>
      </c>
    </row>
    <row r="575" spans="1:10" ht="15" customHeight="1" outlineLevel="1" x14ac:dyDescent="0.2">
      <c r="A575" s="1" t="s">
        <v>139</v>
      </c>
      <c r="B575" s="1">
        <v>25.55</v>
      </c>
      <c r="C575" s="1">
        <v>10</v>
      </c>
      <c r="D575" s="1">
        <v>14.6</v>
      </c>
      <c r="E575" s="1">
        <v>5</v>
      </c>
      <c r="F575" s="1" t="s">
        <v>363</v>
      </c>
      <c r="G575" s="1">
        <v>19</v>
      </c>
      <c r="H575" s="6" t="b">
        <f t="shared" si="30"/>
        <v>0</v>
      </c>
      <c r="I575" s="6" t="b">
        <f t="shared" si="31"/>
        <v>0</v>
      </c>
      <c r="J575" s="7" t="b">
        <f t="shared" si="32"/>
        <v>0</v>
      </c>
    </row>
    <row r="576" spans="1:10" ht="15" customHeight="1" outlineLevel="1" x14ac:dyDescent="0.2">
      <c r="A576" s="1" t="s">
        <v>245</v>
      </c>
      <c r="B576" s="1">
        <v>26.5</v>
      </c>
      <c r="C576" s="1">
        <v>10</v>
      </c>
      <c r="D576" s="1">
        <v>14.5</v>
      </c>
      <c r="E576" s="1">
        <v>5</v>
      </c>
      <c r="F576" s="1" t="s">
        <v>394</v>
      </c>
      <c r="G576" s="1">
        <v>11</v>
      </c>
      <c r="H576" s="6" t="b">
        <f t="shared" si="30"/>
        <v>0</v>
      </c>
      <c r="I576" s="6" t="b">
        <f t="shared" si="31"/>
        <v>0</v>
      </c>
      <c r="J576" s="7" t="b">
        <f t="shared" si="32"/>
        <v>0</v>
      </c>
    </row>
    <row r="577" spans="1:10" ht="15" customHeight="1" outlineLevel="1" x14ac:dyDescent="0.2">
      <c r="A577" s="1" t="s">
        <v>148</v>
      </c>
      <c r="B577" s="1">
        <v>12.75</v>
      </c>
      <c r="C577" s="1">
        <v>10</v>
      </c>
      <c r="D577" s="1">
        <v>7.5</v>
      </c>
      <c r="E577" s="1">
        <v>5</v>
      </c>
      <c r="F577" s="1" t="s">
        <v>233</v>
      </c>
      <c r="G577" s="1">
        <v>20</v>
      </c>
      <c r="H577" s="6" t="b">
        <f t="shared" si="30"/>
        <v>0</v>
      </c>
      <c r="I577" s="6" t="b">
        <f t="shared" si="31"/>
        <v>0</v>
      </c>
      <c r="J577" s="7" t="b">
        <f t="shared" si="32"/>
        <v>0</v>
      </c>
    </row>
    <row r="578" spans="1:10" ht="15" customHeight="1" outlineLevel="1" x14ac:dyDescent="0.2">
      <c r="A578" s="1" t="s">
        <v>395</v>
      </c>
      <c r="B578" s="1">
        <v>0.9</v>
      </c>
      <c r="C578" s="1">
        <v>50</v>
      </c>
      <c r="D578" s="1">
        <v>0.5</v>
      </c>
      <c r="E578" s="1">
        <v>25</v>
      </c>
      <c r="F578" s="1" t="s">
        <v>235</v>
      </c>
      <c r="G578" s="1">
        <v>600</v>
      </c>
      <c r="H578" s="6" t="b">
        <f t="shared" si="30"/>
        <v>0</v>
      </c>
      <c r="I578" s="6" t="b">
        <f t="shared" si="31"/>
        <v>0</v>
      </c>
      <c r="J578" s="7" t="b">
        <f t="shared" si="32"/>
        <v>0</v>
      </c>
    </row>
    <row r="579" spans="1:10" ht="15" customHeight="1" outlineLevel="1" x14ac:dyDescent="0.2">
      <c r="A579" s="1" t="s">
        <v>364</v>
      </c>
      <c r="B579" s="1">
        <v>1.1499999999999999</v>
      </c>
      <c r="C579" s="1">
        <v>50</v>
      </c>
      <c r="D579" s="1">
        <v>0.65</v>
      </c>
      <c r="E579" s="1">
        <v>25</v>
      </c>
      <c r="F579" s="1" t="s">
        <v>235</v>
      </c>
      <c r="G579" s="1">
        <v>2050</v>
      </c>
      <c r="H579" s="6" t="b">
        <f t="shared" si="30"/>
        <v>0</v>
      </c>
      <c r="I579" s="6" t="b">
        <f t="shared" si="31"/>
        <v>0</v>
      </c>
      <c r="J579" s="7" t="b">
        <f t="shared" si="32"/>
        <v>0</v>
      </c>
    </row>
    <row r="580" spans="1:10" ht="15" customHeight="1" outlineLevel="1" x14ac:dyDescent="0.2">
      <c r="A580" s="1" t="s">
        <v>234</v>
      </c>
      <c r="B580" s="1">
        <v>1.4</v>
      </c>
      <c r="C580" s="1">
        <v>50</v>
      </c>
      <c r="D580" s="1">
        <v>0.8</v>
      </c>
      <c r="E580" s="1">
        <v>25</v>
      </c>
      <c r="F580" s="1" t="s">
        <v>235</v>
      </c>
      <c r="G580" s="1">
        <v>1250</v>
      </c>
      <c r="H580" s="6" t="b">
        <f t="shared" ref="H580:H583" si="33">AND(A579=A578,B579=B578,C579=C578,D579=D578,E579=E578,F579=F578)</f>
        <v>0</v>
      </c>
      <c r="I580" s="6" t="b">
        <f t="shared" ref="I580:I583" si="34">OR(ISBLANK(A579),ISBLANK(B579),ISBLANK(C579),ISBLANK(D579),ISBLANK(E579),ISBLANK(F579))</f>
        <v>0</v>
      </c>
      <c r="J580" s="7" t="b">
        <f t="shared" ref="J580:J583" si="35">C579=0</f>
        <v>0</v>
      </c>
    </row>
    <row r="581" spans="1:10" ht="15" customHeight="1" outlineLevel="1" x14ac:dyDescent="0.2">
      <c r="A581" s="1" t="s">
        <v>236</v>
      </c>
      <c r="B581" s="1">
        <v>1.75</v>
      </c>
      <c r="C581" s="1">
        <v>50</v>
      </c>
      <c r="D581" s="1">
        <v>1</v>
      </c>
      <c r="E581" s="1">
        <v>25</v>
      </c>
      <c r="F581" s="1" t="s">
        <v>235</v>
      </c>
      <c r="G581" s="1">
        <v>167</v>
      </c>
      <c r="H581" s="6" t="b">
        <f t="shared" si="33"/>
        <v>0</v>
      </c>
      <c r="I581" s="6" t="b">
        <f t="shared" si="34"/>
        <v>0</v>
      </c>
      <c r="J581" s="7" t="b">
        <f t="shared" si="35"/>
        <v>0</v>
      </c>
    </row>
    <row r="582" spans="1:10" ht="15" customHeight="1" outlineLevel="1" x14ac:dyDescent="0.2">
      <c r="A582" s="1" t="s">
        <v>366</v>
      </c>
      <c r="B582" s="1">
        <v>6.15</v>
      </c>
      <c r="C582" s="1">
        <v>20</v>
      </c>
      <c r="D582" s="1">
        <v>4.5</v>
      </c>
      <c r="E582" s="1">
        <v>5</v>
      </c>
      <c r="F582" s="1" t="s">
        <v>365</v>
      </c>
      <c r="G582" s="1">
        <v>305</v>
      </c>
      <c r="H582" s="6" t="b">
        <f t="shared" si="33"/>
        <v>0</v>
      </c>
      <c r="I582" s="6" t="b">
        <f t="shared" si="34"/>
        <v>0</v>
      </c>
      <c r="J582" s="7" t="b">
        <f t="shared" si="35"/>
        <v>0</v>
      </c>
    </row>
    <row r="583" spans="1:10" ht="15" customHeight="1" outlineLevel="1" x14ac:dyDescent="0.2">
      <c r="A583" s="1" t="s">
        <v>237</v>
      </c>
      <c r="B583" s="1">
        <v>3.5</v>
      </c>
      <c r="C583" s="1">
        <v>50</v>
      </c>
      <c r="D583" s="1">
        <v>2</v>
      </c>
      <c r="E583" s="1">
        <v>25</v>
      </c>
      <c r="F583" s="1" t="s">
        <v>367</v>
      </c>
      <c r="G583" s="1">
        <v>200</v>
      </c>
      <c r="H583" s="6" t="b">
        <f t="shared" si="33"/>
        <v>0</v>
      </c>
      <c r="I583" s="6" t="b">
        <f t="shared" si="34"/>
        <v>0</v>
      </c>
      <c r="J583" s="7" t="b">
        <f t="shared" si="35"/>
        <v>0</v>
      </c>
    </row>
    <row r="584" spans="1:10" ht="15" customHeight="1" x14ac:dyDescent="0.2">
      <c r="H584" s="6"/>
      <c r="I584" s="6"/>
    </row>
    <row r="585" spans="1:10" ht="15" customHeight="1" x14ac:dyDescent="0.2">
      <c r="H585" s="6"/>
      <c r="I585" s="6"/>
    </row>
    <row r="586" spans="1:10" ht="15" customHeight="1" x14ac:dyDescent="0.2">
      <c r="H586" s="6"/>
      <c r="I586" s="6"/>
    </row>
    <row r="587" spans="1:10" ht="15" customHeight="1" x14ac:dyDescent="0.2">
      <c r="H587" s="6"/>
      <c r="I587" s="6"/>
    </row>
    <row r="588" spans="1:10" ht="15" customHeight="1" x14ac:dyDescent="0.2">
      <c r="H588" s="6"/>
      <c r="I588" s="6"/>
    </row>
    <row r="589" spans="1:10" ht="15" customHeight="1" x14ac:dyDescent="0.2">
      <c r="H589" s="6"/>
      <c r="I589" s="6"/>
    </row>
    <row r="590" spans="1:10" ht="15" customHeight="1" x14ac:dyDescent="0.2">
      <c r="H590" s="6"/>
      <c r="I590" s="6"/>
    </row>
    <row r="591" spans="1:10" ht="15" customHeight="1" x14ac:dyDescent="0.2">
      <c r="H591" s="6"/>
      <c r="I591" s="6"/>
    </row>
    <row r="592" spans="1:10" ht="15" customHeight="1" x14ac:dyDescent="0.2">
      <c r="H592" s="6"/>
      <c r="I592" s="6"/>
    </row>
    <row r="593" spans="8:9" ht="15" customHeight="1" x14ac:dyDescent="0.2">
      <c r="H593" s="6"/>
      <c r="I593" s="6"/>
    </row>
    <row r="594" spans="8:9" ht="15" customHeight="1" x14ac:dyDescent="0.2">
      <c r="H594" s="6"/>
      <c r="I594" s="6"/>
    </row>
    <row r="595" spans="8:9" ht="15" customHeight="1" x14ac:dyDescent="0.2">
      <c r="H595" s="6"/>
      <c r="I595" s="6"/>
    </row>
    <row r="596" spans="8:9" ht="15" customHeight="1" x14ac:dyDescent="0.2">
      <c r="H596" s="6"/>
      <c r="I596" s="6"/>
    </row>
    <row r="597" spans="8:9" ht="15" customHeight="1" x14ac:dyDescent="0.2">
      <c r="H597" s="6"/>
      <c r="I597" s="6"/>
    </row>
    <row r="598" spans="8:9" ht="15" customHeight="1" x14ac:dyDescent="0.2">
      <c r="H598" s="6"/>
      <c r="I598" s="6"/>
    </row>
    <row r="599" spans="8:9" ht="15" customHeight="1" x14ac:dyDescent="0.2">
      <c r="H599" s="6"/>
      <c r="I599" s="6"/>
    </row>
    <row r="600" spans="8:9" ht="15" customHeight="1" x14ac:dyDescent="0.2">
      <c r="H600" s="6"/>
      <c r="I600" s="6"/>
    </row>
    <row r="601" spans="8:9" ht="15" customHeight="1" x14ac:dyDescent="0.2">
      <c r="H601" s="6"/>
      <c r="I601" s="6"/>
    </row>
    <row r="602" spans="8:9" ht="15" customHeight="1" x14ac:dyDescent="0.2">
      <c r="H602" s="6"/>
      <c r="I602" s="6"/>
    </row>
    <row r="603" spans="8:9" ht="15" customHeight="1" x14ac:dyDescent="0.2">
      <c r="H603" s="6"/>
      <c r="I603" s="6"/>
    </row>
    <row r="604" spans="8:9" ht="15" customHeight="1" x14ac:dyDescent="0.2">
      <c r="H604" s="6"/>
      <c r="I604" s="6"/>
    </row>
  </sheetData>
  <sheetProtection password="EFA7" sheet="1" objects="1" scenarios="1" selectLockedCells="1" selectUnlockedCells="1"/>
  <autoFilter ref="A1:J604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N608"/>
  <sheetViews>
    <sheetView tabSelected="1" zoomScale="90" zoomScaleNormal="90" zoomScaleSheetLayoutView="85" workbookViewId="0">
      <selection activeCell="H603" sqref="H603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9.42578125" style="42" customWidth="1"/>
    <col min="5" max="5" width="5.7109375" style="39" customWidth="1"/>
    <col min="6" max="6" width="11" style="39" bestFit="1" customWidth="1"/>
    <col min="7" max="7" width="5.28515625" style="43" customWidth="1"/>
    <col min="8" max="8" width="11.7109375" style="44" customWidth="1"/>
    <col min="9" max="9" width="32.5703125" style="45" customWidth="1"/>
    <col min="10" max="10" width="9.28515625" style="45" customWidth="1"/>
    <col min="11" max="11" width="12.85546875" style="46" customWidth="1"/>
    <col min="12" max="12" width="16.42578125" style="46" customWidth="1"/>
    <col min="13" max="13" width="14.140625" style="39" hidden="1" customWidth="1" outlineLevel="1"/>
    <col min="14" max="14" width="9.140625" style="39" collapsed="1"/>
    <col min="15" max="16384" width="9.140625" style="39"/>
  </cols>
  <sheetData>
    <row r="1" spans="1:13" ht="137.25" customHeight="1" outlineLevel="1" x14ac:dyDescent="0.2">
      <c r="A1" s="20"/>
      <c r="B1" s="20"/>
      <c r="C1" s="21"/>
      <c r="D1" s="21"/>
      <c r="E1" s="22"/>
      <c r="F1" s="22"/>
      <c r="G1" s="11"/>
      <c r="H1" s="12"/>
      <c r="I1" s="23"/>
      <c r="J1" s="23"/>
      <c r="K1" s="24"/>
      <c r="L1" s="24"/>
      <c r="M1" s="22"/>
    </row>
    <row r="2" spans="1:13" ht="56.25" customHeight="1" outlineLevel="1" x14ac:dyDescent="0.2">
      <c r="A2" s="98" t="s">
        <v>250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38"/>
    </row>
    <row r="3" spans="1:13" s="50" customFormat="1" ht="51.75" customHeight="1" outlineLevel="1" x14ac:dyDescent="0.2">
      <c r="A3" s="101" t="s">
        <v>249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49"/>
    </row>
    <row r="4" spans="1:13" ht="18" outlineLevel="1" x14ac:dyDescent="0.2">
      <c r="A4" s="37" t="s">
        <v>92</v>
      </c>
      <c r="B4" s="91"/>
      <c r="C4" s="91"/>
      <c r="D4" s="91"/>
      <c r="E4" s="91"/>
      <c r="F4" s="91"/>
      <c r="G4" s="91"/>
      <c r="H4" s="91"/>
      <c r="I4" s="13" t="s">
        <v>17</v>
      </c>
      <c r="J4" s="100"/>
      <c r="K4" s="100"/>
      <c r="L4" s="100"/>
      <c r="M4" s="25"/>
    </row>
    <row r="5" spans="1:13" ht="18" outlineLevel="1" x14ac:dyDescent="0.2">
      <c r="A5" s="13" t="s">
        <v>14</v>
      </c>
      <c r="B5" s="91"/>
      <c r="C5" s="91"/>
      <c r="D5" s="91"/>
      <c r="E5" s="91"/>
      <c r="F5" s="91"/>
      <c r="G5" s="91"/>
      <c r="H5" s="91"/>
      <c r="I5" s="13" t="s">
        <v>20</v>
      </c>
      <c r="J5" s="100"/>
      <c r="K5" s="100"/>
      <c r="L5" s="100"/>
      <c r="M5" s="22"/>
    </row>
    <row r="6" spans="1:13" ht="27.75" customHeight="1" outlineLevel="1" x14ac:dyDescent="0.2">
      <c r="A6" s="26" t="s">
        <v>23</v>
      </c>
      <c r="B6" s="91"/>
      <c r="C6" s="91"/>
      <c r="D6" s="91"/>
      <c r="E6" s="91"/>
      <c r="F6" s="91"/>
      <c r="G6" s="91"/>
      <c r="H6" s="91"/>
      <c r="I6" s="13" t="s">
        <v>16</v>
      </c>
      <c r="J6" s="89"/>
      <c r="K6" s="89"/>
      <c r="L6" s="89"/>
      <c r="M6" s="22"/>
    </row>
    <row r="7" spans="1:13" ht="18" outlineLevel="1" x14ac:dyDescent="0.2">
      <c r="A7" s="26" t="s">
        <v>13</v>
      </c>
      <c r="B7" s="74"/>
      <c r="C7" s="75"/>
      <c r="D7" s="67"/>
      <c r="E7" s="55"/>
      <c r="F7" s="54"/>
      <c r="G7" s="92"/>
      <c r="H7" s="93"/>
      <c r="I7" s="73" t="s">
        <v>369</v>
      </c>
      <c r="J7" s="90" t="b">
        <v>0</v>
      </c>
      <c r="K7" s="90"/>
      <c r="L7" s="90"/>
      <c r="M7" s="22"/>
    </row>
    <row r="8" spans="1:13" ht="18.75" customHeight="1" outlineLevel="1" x14ac:dyDescent="0.2">
      <c r="A8" s="26" t="s">
        <v>27</v>
      </c>
      <c r="B8" s="52"/>
      <c r="C8" s="53"/>
      <c r="D8" s="53"/>
      <c r="E8" s="56"/>
      <c r="F8" s="58"/>
      <c r="G8" s="58"/>
      <c r="H8" s="59"/>
      <c r="I8" s="73"/>
      <c r="J8" s="90"/>
      <c r="K8" s="90"/>
      <c r="L8" s="90"/>
      <c r="M8" s="22"/>
    </row>
    <row r="9" spans="1:13" ht="18.75" customHeight="1" outlineLevel="1" x14ac:dyDescent="0.2">
      <c r="A9" s="13" t="s">
        <v>22</v>
      </c>
      <c r="B9" s="94"/>
      <c r="C9" s="95"/>
      <c r="D9" s="56"/>
      <c r="E9" s="57"/>
      <c r="F9" s="58"/>
      <c r="G9" s="58"/>
      <c r="H9" s="59"/>
      <c r="I9" s="73"/>
      <c r="J9" s="90"/>
      <c r="K9" s="90"/>
      <c r="L9" s="90"/>
      <c r="M9" s="22"/>
    </row>
    <row r="10" spans="1:13" ht="18" customHeight="1" outlineLevel="1" x14ac:dyDescent="0.2">
      <c r="A10" s="13" t="s">
        <v>21</v>
      </c>
      <c r="B10" s="74"/>
      <c r="C10" s="75"/>
      <c r="D10" s="68"/>
      <c r="E10" s="57"/>
      <c r="F10" s="76"/>
      <c r="G10" s="76"/>
      <c r="H10" s="77"/>
      <c r="I10" s="73" t="s">
        <v>25</v>
      </c>
      <c r="J10" s="96" t="b">
        <v>0</v>
      </c>
      <c r="K10" s="96"/>
      <c r="L10" s="96"/>
      <c r="M10" s="22"/>
    </row>
    <row r="11" spans="1:13" ht="26.25" customHeight="1" outlineLevel="1" x14ac:dyDescent="0.2">
      <c r="A11" s="13"/>
      <c r="B11" s="64"/>
      <c r="C11" s="63"/>
      <c r="D11" s="60"/>
      <c r="E11" s="60"/>
      <c r="F11" s="79"/>
      <c r="G11" s="79"/>
      <c r="H11" s="79"/>
      <c r="I11" s="73"/>
      <c r="J11" s="96" t="b">
        <v>1</v>
      </c>
      <c r="K11" s="96"/>
      <c r="L11" s="96"/>
      <c r="M11" s="22"/>
    </row>
    <row r="12" spans="1:13" ht="24" customHeight="1" outlineLevel="1" x14ac:dyDescent="0.2">
      <c r="A12" s="13"/>
      <c r="B12" s="65" t="s">
        <v>248</v>
      </c>
      <c r="C12" s="62"/>
      <c r="D12" s="61"/>
      <c r="E12" s="61"/>
      <c r="F12" s="79"/>
      <c r="G12" s="79"/>
      <c r="H12" s="79"/>
      <c r="I12" s="97" t="s">
        <v>15</v>
      </c>
      <c r="J12" s="88"/>
      <c r="K12" s="88"/>
      <c r="L12" s="88"/>
      <c r="M12" s="22"/>
    </row>
    <row r="13" spans="1:13" ht="15.75" customHeight="1" outlineLevel="1" x14ac:dyDescent="0.2">
      <c r="A13" s="36" t="s">
        <v>93</v>
      </c>
      <c r="B13" s="74"/>
      <c r="C13" s="74"/>
      <c r="D13" s="74"/>
      <c r="E13" s="74"/>
      <c r="F13" s="74"/>
      <c r="G13" s="74"/>
      <c r="H13" s="74"/>
      <c r="I13" s="97"/>
      <c r="J13" s="88"/>
      <c r="K13" s="88"/>
      <c r="L13" s="88"/>
      <c r="M13" s="22"/>
    </row>
    <row r="14" spans="1:13" ht="18" outlineLevel="1" x14ac:dyDescent="0.2">
      <c r="A14" s="13" t="s">
        <v>14</v>
      </c>
      <c r="B14" s="74"/>
      <c r="C14" s="74"/>
      <c r="D14" s="74"/>
      <c r="E14" s="74"/>
      <c r="F14" s="74"/>
      <c r="G14" s="74"/>
      <c r="H14" s="74"/>
      <c r="I14" s="97"/>
      <c r="J14" s="88"/>
      <c r="K14" s="88"/>
      <c r="L14" s="88"/>
      <c r="M14" s="25"/>
    </row>
    <row r="15" spans="1:13" ht="31.5" customHeight="1" outlineLevel="1" x14ac:dyDescent="0.2">
      <c r="A15" s="26" t="s">
        <v>24</v>
      </c>
      <c r="B15" s="74"/>
      <c r="C15" s="74"/>
      <c r="D15" s="74"/>
      <c r="E15" s="74"/>
      <c r="F15" s="74"/>
      <c r="G15" s="74"/>
      <c r="H15" s="74"/>
      <c r="I15" s="97"/>
      <c r="J15" s="88"/>
      <c r="K15" s="88"/>
      <c r="L15" s="88"/>
      <c r="M15" s="25"/>
    </row>
    <row r="16" spans="1:13" ht="19.5" customHeight="1" outlineLevel="1" x14ac:dyDescent="0.2">
      <c r="A16" s="26" t="s">
        <v>13</v>
      </c>
      <c r="B16" s="74"/>
      <c r="C16" s="74"/>
      <c r="D16" s="67"/>
      <c r="E16" s="55"/>
      <c r="F16" s="54"/>
      <c r="G16" s="78"/>
      <c r="H16" s="78"/>
      <c r="I16" s="97"/>
      <c r="J16" s="88"/>
      <c r="K16" s="88"/>
      <c r="L16" s="88"/>
      <c r="M16" s="25"/>
    </row>
    <row r="17" spans="1:13" ht="19.5" customHeight="1" outlineLevel="1" x14ac:dyDescent="0.2">
      <c r="A17" s="26" t="s">
        <v>27</v>
      </c>
      <c r="B17" s="94"/>
      <c r="C17" s="95"/>
      <c r="D17" s="66"/>
      <c r="E17" s="66"/>
      <c r="F17" s="58"/>
      <c r="G17" s="58"/>
      <c r="H17" s="59"/>
      <c r="I17" s="97"/>
      <c r="J17" s="88"/>
      <c r="K17" s="88"/>
      <c r="L17" s="88"/>
      <c r="M17" s="25"/>
    </row>
    <row r="18" spans="1:13" ht="19.5" customHeight="1" outlineLevel="1" x14ac:dyDescent="0.2">
      <c r="A18" s="13" t="s">
        <v>22</v>
      </c>
      <c r="B18" s="74"/>
      <c r="C18" s="75"/>
      <c r="D18" s="68"/>
      <c r="E18" s="57"/>
      <c r="F18" s="58"/>
      <c r="G18" s="58"/>
      <c r="H18" s="59"/>
      <c r="I18" s="97"/>
      <c r="J18" s="88"/>
      <c r="K18" s="88"/>
      <c r="L18" s="88"/>
      <c r="M18" s="25"/>
    </row>
    <row r="19" spans="1:13" ht="18.75" customHeight="1" outlineLevel="1" x14ac:dyDescent="0.2">
      <c r="A19" s="13" t="s">
        <v>21</v>
      </c>
      <c r="B19" s="74"/>
      <c r="C19" s="75"/>
      <c r="D19" s="68"/>
      <c r="E19" s="57"/>
      <c r="F19" s="76"/>
      <c r="G19" s="76"/>
      <c r="H19" s="77"/>
      <c r="I19" s="97"/>
      <c r="J19" s="88"/>
      <c r="K19" s="88"/>
      <c r="L19" s="88"/>
      <c r="M19" s="25"/>
    </row>
    <row r="20" spans="1:13" ht="25.5" customHeight="1" outlineLevel="1" x14ac:dyDescent="0.2">
      <c r="A20" s="81" t="s">
        <v>98</v>
      </c>
      <c r="B20" s="82"/>
      <c r="C20" s="82"/>
      <c r="D20" s="82"/>
      <c r="E20" s="82"/>
      <c r="F20" s="84" t="s">
        <v>238</v>
      </c>
      <c r="G20" s="84"/>
      <c r="H20" s="84"/>
      <c r="I20" s="84"/>
      <c r="J20" s="84"/>
      <c r="K20" s="84"/>
      <c r="L20" s="84"/>
      <c r="M20" s="25"/>
    </row>
    <row r="21" spans="1:13" ht="17.25" customHeight="1" outlineLevel="1" x14ac:dyDescent="0.2">
      <c r="A21" s="82"/>
      <c r="B21" s="82"/>
      <c r="C21" s="82"/>
      <c r="D21" s="82"/>
      <c r="E21" s="82"/>
      <c r="F21" s="84"/>
      <c r="G21" s="84"/>
      <c r="H21" s="84"/>
      <c r="I21" s="84"/>
      <c r="J21" s="84"/>
      <c r="K21" s="84"/>
      <c r="L21" s="84"/>
      <c r="M21" s="27"/>
    </row>
    <row r="22" spans="1:13" ht="33" customHeight="1" outlineLevel="1" thickBot="1" x14ac:dyDescent="0.45">
      <c r="A22" s="83"/>
      <c r="B22" s="83"/>
      <c r="C22" s="83"/>
      <c r="D22" s="83"/>
      <c r="E22" s="83"/>
      <c r="F22" s="80" t="str">
        <f>IF(COUNTIF(L25:L54395,"Call"),"Order Total:  "&amp;DOLLAR(SUMIFS(L25:L54395,L25:L54395,"&gt;0",L25:L54395,"&lt;100000000"))&amp;" + Unpriced Items","Order Total:  "&amp;DOLLAR(SUMIFS(L25:L54395,L25:L54395,"&gt;0",L25:L54395,"&lt;100000000")))</f>
        <v>Order Total:  $0.00</v>
      </c>
      <c r="G22" s="80"/>
      <c r="H22" s="80"/>
      <c r="I22" s="80"/>
      <c r="J22" s="80"/>
      <c r="K22" s="80"/>
      <c r="L22" s="80"/>
      <c r="M22" s="22"/>
    </row>
    <row r="23" spans="1:13" ht="34.5" customHeight="1" outlineLevel="1" thickBot="1" x14ac:dyDescent="0.25">
      <c r="A23" s="85" t="s">
        <v>104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22"/>
    </row>
    <row r="24" spans="1:13" s="40" customFormat="1" ht="46.5" customHeight="1" x14ac:dyDescent="0.2">
      <c r="A24" s="72" t="s">
        <v>11</v>
      </c>
      <c r="B24" s="72"/>
      <c r="C24" s="14" t="s">
        <v>3</v>
      </c>
      <c r="D24" s="71" t="s">
        <v>368</v>
      </c>
      <c r="E24" s="15" t="s">
        <v>18</v>
      </c>
      <c r="F24" s="16" t="s">
        <v>26</v>
      </c>
      <c r="G24" s="17" t="s">
        <v>19</v>
      </c>
      <c r="H24" s="51" t="s">
        <v>0</v>
      </c>
      <c r="I24" s="35" t="s">
        <v>1</v>
      </c>
      <c r="J24" s="9" t="s">
        <v>29</v>
      </c>
      <c r="K24" s="10" t="s">
        <v>12</v>
      </c>
      <c r="L24" s="10" t="s">
        <v>28</v>
      </c>
      <c r="M24" s="34" t="s">
        <v>97</v>
      </c>
    </row>
    <row r="25" spans="1:13" ht="15.75" x14ac:dyDescent="0.2">
      <c r="A25" s="28" t="str">
        <f>IF(ISBLANK('ICC GRID'!A2),"---",'ICC GRID'!F2)</f>
        <v>Acer campbellii</v>
      </c>
      <c r="B25" s="29"/>
      <c r="C25" s="30" t="str">
        <f>IF(ISBLANK('ICC GRID'!A2),"---",TRIM('ICC GRID'!A2))</f>
        <v>6-12"</v>
      </c>
      <c r="D25" s="69">
        <f>IF(ISBLANK('ICC GRID'!A2),"---",'ICC GRID'!G2)</f>
        <v>35</v>
      </c>
      <c r="E25" s="31">
        <f>IF(ISBLANK('ICC GRID'!A2),"---",'ICC GRID'!E2)</f>
        <v>25</v>
      </c>
      <c r="F25" s="18">
        <f>IF(ISBLANK('ICC GRID'!A2),"---",IF('ICC GRID'!D2=0,"",'ICC GRID'!D2))</f>
        <v>0.8</v>
      </c>
      <c r="G25" s="19">
        <f>IF(ISBLANK('ICC GRID'!A2),"---",IF('ICC GRID'!C2=0,"",'ICC GRID'!C2))</f>
        <v>50</v>
      </c>
      <c r="H25" s="47"/>
      <c r="I25" s="48"/>
      <c r="J25" s="32" t="str">
        <f t="shared" ref="J25" si="0">IF(H25="","",IF(ROUNDUP(H25/E25,0)*E25&lt;&gt;H25,ROUNDUP(H25/E25,0)*E25,H25))</f>
        <v/>
      </c>
      <c r="K25" s="33" t="str">
        <f>IF(ISBLANK('ICC GRID'!A2),"---",IF(H25="","",IF(H25&lt;'ICC GRID'!C2,M25,F25)))</f>
        <v/>
      </c>
      <c r="L25" s="33" t="str">
        <f t="shared" ref="L25" si="1">IF(ISBLANK(H25),"",J25*K25)</f>
        <v/>
      </c>
      <c r="M25" s="18">
        <f>IF(ISBLANK('ICC GRID'!A2),"---",IF('ICC GRID'!B2=0,"",'ICC GRID'!B2))</f>
        <v>1.4</v>
      </c>
    </row>
    <row r="26" spans="1:13" ht="15.75" x14ac:dyDescent="0.2">
      <c r="A26" s="28" t="str">
        <f>IF(ISBLANK('ICC GRID'!A3),"---",'ICC GRID'!F3)</f>
        <v>Acer campbellii</v>
      </c>
      <c r="B26" s="29"/>
      <c r="C26" s="30" t="str">
        <f>IF(ISBLANK('ICC GRID'!A3),"---",TRIM('ICC GRID'!A3))</f>
        <v>1-2'</v>
      </c>
      <c r="D26" s="69">
        <f>IF(ISBLANK('ICC GRID'!A3),"---",'ICC GRID'!G3)</f>
        <v>43</v>
      </c>
      <c r="E26" s="31">
        <f>IF(ISBLANK('ICC GRID'!A3),"---",'ICC GRID'!E3)</f>
        <v>25</v>
      </c>
      <c r="F26" s="18">
        <f>IF(ISBLANK('ICC GRID'!A3),"---",IF('ICC GRID'!D3=0,"",'ICC GRID'!D3))</f>
        <v>0.95</v>
      </c>
      <c r="G26" s="19">
        <f>IF(ISBLANK('ICC GRID'!A3),"---",IF('ICC GRID'!C3=0,"",'ICC GRID'!C3))</f>
        <v>50</v>
      </c>
      <c r="H26" s="47"/>
      <c r="I26" s="48"/>
      <c r="J26" s="32" t="str">
        <f t="shared" ref="J26:J89" si="2">IF(H26="","",IF(ROUNDUP(H26/E26,0)*E26&lt;&gt;H26,ROUNDUP(H26/E26,0)*E26,H26))</f>
        <v/>
      </c>
      <c r="K26" s="33" t="str">
        <f>IF(ISBLANK('ICC GRID'!A3),"---",IF(H26="","",IF(H26&lt;'ICC GRID'!C3,M26,F26)))</f>
        <v/>
      </c>
      <c r="L26" s="33" t="str">
        <f t="shared" ref="L26:L89" si="3">IF(ISBLANK(H26),"",J26*K26)</f>
        <v/>
      </c>
      <c r="M26" s="18">
        <f>IF(ISBLANK('ICC GRID'!A3),"---",IF('ICC GRID'!B3=0,"",'ICC GRID'!B3))</f>
        <v>1.7</v>
      </c>
    </row>
    <row r="27" spans="1:13" ht="15.75" x14ac:dyDescent="0.2">
      <c r="A27" s="28" t="str">
        <f>IF(ISBLANK('ICC GRID'!A4),"---",'ICC GRID'!F4)</f>
        <v>Acer campbellii</v>
      </c>
      <c r="B27" s="29"/>
      <c r="C27" s="30" t="str">
        <f>IF(ISBLANK('ICC GRID'!A4),"---",TRIM('ICC GRID'!A4))</f>
        <v>3-4'</v>
      </c>
      <c r="D27" s="69">
        <f>IF(ISBLANK('ICC GRID'!A4),"---",'ICC GRID'!G4)</f>
        <v>19</v>
      </c>
      <c r="E27" s="31">
        <f>IF(ISBLANK('ICC GRID'!A4),"---",'ICC GRID'!E4)</f>
        <v>10</v>
      </c>
      <c r="F27" s="18">
        <f>IF(ISBLANK('ICC GRID'!A4),"---",IF('ICC GRID'!D4=0,"",'ICC GRID'!D4))</f>
        <v>1.5</v>
      </c>
      <c r="G27" s="19">
        <f>IF(ISBLANK('ICC GRID'!A4),"---",IF('ICC GRID'!C4=0,"",'ICC GRID'!C4))</f>
        <v>50</v>
      </c>
      <c r="H27" s="47"/>
      <c r="I27" s="48"/>
      <c r="J27" s="32" t="str">
        <f t="shared" si="2"/>
        <v/>
      </c>
      <c r="K27" s="33" t="str">
        <f>IF(ISBLANK('ICC GRID'!A4),"---",IF(H27="","",IF(H27&lt;'ICC GRID'!C4,M27,F27)))</f>
        <v/>
      </c>
      <c r="L27" s="33" t="str">
        <f t="shared" si="3"/>
        <v/>
      </c>
      <c r="M27" s="18">
        <f>IF(ISBLANK('ICC GRID'!A4),"---",IF('ICC GRID'!B4=0,"",'ICC GRID'!B4))</f>
        <v>2.65</v>
      </c>
    </row>
    <row r="28" spans="1:13" ht="15.75" x14ac:dyDescent="0.2">
      <c r="A28" s="28" t="str">
        <f>IF(ISBLANK('ICC GRID'!A5),"---",'ICC GRID'!F5)</f>
        <v>Acer campestre</v>
      </c>
      <c r="B28" s="29"/>
      <c r="C28" s="30" t="str">
        <f>IF(ISBLANK('ICC GRID'!A5),"---",TRIM('ICC GRID'!A5))</f>
        <v>1/8"</v>
      </c>
      <c r="D28" s="69">
        <f>IF(ISBLANK('ICC GRID'!A5),"---",'ICC GRID'!G5)</f>
        <v>498</v>
      </c>
      <c r="E28" s="31">
        <f>IF(ISBLANK('ICC GRID'!A5),"---",'ICC GRID'!E5)</f>
        <v>25</v>
      </c>
      <c r="F28" s="18">
        <f>IF(ISBLANK('ICC GRID'!A5),"---",IF('ICC GRID'!D5=0,"",'ICC GRID'!D5))</f>
        <v>0.8</v>
      </c>
      <c r="G28" s="19">
        <f>IF(ISBLANK('ICC GRID'!A5),"---",IF('ICC GRID'!C5=0,"",'ICC GRID'!C5))</f>
        <v>50</v>
      </c>
      <c r="H28" s="47"/>
      <c r="I28" s="48"/>
      <c r="J28" s="32" t="str">
        <f t="shared" si="2"/>
        <v/>
      </c>
      <c r="K28" s="33" t="str">
        <f>IF(ISBLANK('ICC GRID'!A5),"---",IF(H28="","",IF(H28&lt;'ICC GRID'!C5,M28,F28)))</f>
        <v/>
      </c>
      <c r="L28" s="33" t="str">
        <f t="shared" si="3"/>
        <v/>
      </c>
      <c r="M28" s="18">
        <f>IF(ISBLANK('ICC GRID'!A5),"---",IF('ICC GRID'!B5=0,"",'ICC GRID'!B5))</f>
        <v>1.4</v>
      </c>
    </row>
    <row r="29" spans="1:13" ht="15.75" x14ac:dyDescent="0.2">
      <c r="A29" s="28" t="str">
        <f>IF(ISBLANK('ICC GRID'!A6),"---",'ICC GRID'!F6)</f>
        <v>Acer campestre</v>
      </c>
      <c r="B29" s="29"/>
      <c r="C29" s="30" t="str">
        <f>IF(ISBLANK('ICC GRID'!A6),"---",TRIM('ICC GRID'!A6))</f>
        <v>3/16"</v>
      </c>
      <c r="D29" s="69">
        <f>IF(ISBLANK('ICC GRID'!A6),"---",'ICC GRID'!G6)</f>
        <v>200</v>
      </c>
      <c r="E29" s="31">
        <f>IF(ISBLANK('ICC GRID'!A6),"---",'ICC GRID'!E6)</f>
        <v>25</v>
      </c>
      <c r="F29" s="18">
        <f>IF(ISBLANK('ICC GRID'!A6),"---",IF('ICC GRID'!D6=0,"",'ICC GRID'!D6))</f>
        <v>0.95</v>
      </c>
      <c r="G29" s="19">
        <f>IF(ISBLANK('ICC GRID'!A6),"---",IF('ICC GRID'!C6=0,"",'ICC GRID'!C6))</f>
        <v>50</v>
      </c>
      <c r="H29" s="47"/>
      <c r="I29" s="48"/>
      <c r="J29" s="32" t="str">
        <f t="shared" si="2"/>
        <v/>
      </c>
      <c r="K29" s="33" t="str">
        <f>IF(ISBLANK('ICC GRID'!A6),"---",IF(H29="","",IF(H29&lt;'ICC GRID'!C6,M29,F29)))</f>
        <v/>
      </c>
      <c r="L29" s="33" t="str">
        <f t="shared" si="3"/>
        <v/>
      </c>
      <c r="M29" s="18">
        <f>IF(ISBLANK('ICC GRID'!A6),"---",IF('ICC GRID'!B6=0,"",'ICC GRID'!B6))</f>
        <v>1.7</v>
      </c>
    </row>
    <row r="30" spans="1:13" ht="15.75" x14ac:dyDescent="0.2">
      <c r="A30" s="28" t="str">
        <f>IF(ISBLANK('ICC GRID'!A7),"---",'ICC GRID'!F7)</f>
        <v>Acer campestre</v>
      </c>
      <c r="B30" s="29"/>
      <c r="C30" s="30" t="str">
        <f>IF(ISBLANK('ICC GRID'!A7),"---",TRIM('ICC GRID'!A7))</f>
        <v>1/4"</v>
      </c>
      <c r="D30" s="69">
        <f>IF(ISBLANK('ICC GRID'!A7),"---",'ICC GRID'!G7)</f>
        <v>461</v>
      </c>
      <c r="E30" s="31">
        <f>IF(ISBLANK('ICC GRID'!A7),"---",'ICC GRID'!E7)</f>
        <v>25</v>
      </c>
      <c r="F30" s="18">
        <f>IF(ISBLANK('ICC GRID'!A7),"---",IF('ICC GRID'!D7=0,"",'ICC GRID'!D7))</f>
        <v>1.25</v>
      </c>
      <c r="G30" s="19">
        <f>IF(ISBLANK('ICC GRID'!A7),"---",IF('ICC GRID'!C7=0,"",'ICC GRID'!C7))</f>
        <v>50</v>
      </c>
      <c r="H30" s="47"/>
      <c r="I30" s="48"/>
      <c r="J30" s="32" t="str">
        <f t="shared" si="2"/>
        <v/>
      </c>
      <c r="K30" s="33" t="str">
        <f>IF(ISBLANK('ICC GRID'!A7),"---",IF(H30="","",IF(H30&lt;'ICC GRID'!C7,M30,F30)))</f>
        <v/>
      </c>
      <c r="L30" s="33" t="str">
        <f t="shared" si="3"/>
        <v/>
      </c>
      <c r="M30" s="18">
        <f>IF(ISBLANK('ICC GRID'!A7),"---",IF('ICC GRID'!B7=0,"",'ICC GRID'!B7))</f>
        <v>2.2000000000000002</v>
      </c>
    </row>
    <row r="31" spans="1:13" ht="15.75" x14ac:dyDescent="0.2">
      <c r="A31" s="28" t="str">
        <f>IF(ISBLANK('ICC GRID'!A8),"---",'ICC GRID'!F8)</f>
        <v>Acer circinatum</v>
      </c>
      <c r="B31" s="29"/>
      <c r="C31" s="30" t="str">
        <f>IF(ISBLANK('ICC GRID'!A8),"---",TRIM('ICC GRID'!A8))</f>
        <v>4-6"</v>
      </c>
      <c r="D31" s="69">
        <f>IF(ISBLANK('ICC GRID'!A8),"---",'ICC GRID'!G8)</f>
        <v>100</v>
      </c>
      <c r="E31" s="31">
        <f>IF(ISBLANK('ICC GRID'!A8),"---",'ICC GRID'!E8)</f>
        <v>25</v>
      </c>
      <c r="F31" s="18">
        <f>IF(ISBLANK('ICC GRID'!A8),"---",IF('ICC GRID'!D8=0,"",'ICC GRID'!D8))</f>
        <v>1.1000000000000001</v>
      </c>
      <c r="G31" s="19">
        <f>IF(ISBLANK('ICC GRID'!A8),"---",IF('ICC GRID'!C8=0,"",'ICC GRID'!C8))</f>
        <v>50</v>
      </c>
      <c r="H31" s="47"/>
      <c r="I31" s="48"/>
      <c r="J31" s="32" t="str">
        <f t="shared" si="2"/>
        <v/>
      </c>
      <c r="K31" s="33" t="str">
        <f>IF(ISBLANK('ICC GRID'!A8),"---",IF(H31="","",IF(H31&lt;'ICC GRID'!C8,M31,F31)))</f>
        <v/>
      </c>
      <c r="L31" s="33" t="str">
        <f t="shared" si="3"/>
        <v/>
      </c>
      <c r="M31" s="18">
        <f>IF(ISBLANK('ICC GRID'!A8),"---",IF('ICC GRID'!B8=0,"",'ICC GRID'!B8))</f>
        <v>1.95</v>
      </c>
    </row>
    <row r="32" spans="1:13" ht="15.75" x14ac:dyDescent="0.2">
      <c r="A32" s="28" t="str">
        <f>IF(ISBLANK('ICC GRID'!A9),"---",'ICC GRID'!F9)</f>
        <v>Acer circinatum</v>
      </c>
      <c r="B32" s="29"/>
      <c r="C32" s="30" t="str">
        <f>IF(ISBLANK('ICC GRID'!A9),"---",TRIM('ICC GRID'!A9))</f>
        <v>6-12"</v>
      </c>
      <c r="D32" s="69">
        <f>IF(ISBLANK('ICC GRID'!A9),"---",'ICC GRID'!G9)</f>
        <v>6100</v>
      </c>
      <c r="E32" s="31">
        <f>IF(ISBLANK('ICC GRID'!A9),"---",'ICC GRID'!E9)</f>
        <v>25</v>
      </c>
      <c r="F32" s="18">
        <f>IF(ISBLANK('ICC GRID'!A9),"---",IF('ICC GRID'!D9=0,"",'ICC GRID'!D9))</f>
        <v>0.6</v>
      </c>
      <c r="G32" s="19">
        <f>IF(ISBLANK('ICC GRID'!A9),"---",IF('ICC GRID'!C9=0,"",'ICC GRID'!C9))</f>
        <v>50</v>
      </c>
      <c r="H32" s="47"/>
      <c r="I32" s="48"/>
      <c r="J32" s="32" t="str">
        <f t="shared" si="2"/>
        <v/>
      </c>
      <c r="K32" s="33" t="str">
        <f>IF(ISBLANK('ICC GRID'!A9),"---",IF(H32="","",IF(H32&lt;'ICC GRID'!C9,M32,F32)))</f>
        <v/>
      </c>
      <c r="L32" s="33" t="str">
        <f t="shared" si="3"/>
        <v/>
      </c>
      <c r="M32" s="18">
        <f>IF(ISBLANK('ICC GRID'!A9),"---",IF('ICC GRID'!B9=0,"",'ICC GRID'!B9))</f>
        <v>1.05</v>
      </c>
    </row>
    <row r="33" spans="1:13" ht="15.75" x14ac:dyDescent="0.2">
      <c r="A33" s="28" t="str">
        <f>IF(ISBLANK('ICC GRID'!A10),"---",'ICC GRID'!F10)</f>
        <v>Acer circinatum</v>
      </c>
      <c r="B33" s="29"/>
      <c r="C33" s="30" t="str">
        <f>IF(ISBLANK('ICC GRID'!A10),"---",TRIM('ICC GRID'!A10))</f>
        <v>1-2'</v>
      </c>
      <c r="D33" s="69">
        <f>IF(ISBLANK('ICC GRID'!A10),"---",'ICC GRID'!G10)</f>
        <v>1475</v>
      </c>
      <c r="E33" s="31">
        <f>IF(ISBLANK('ICC GRID'!A10),"---",'ICC GRID'!E10)</f>
        <v>25</v>
      </c>
      <c r="F33" s="18">
        <f>IF(ISBLANK('ICC GRID'!A10),"---",IF('ICC GRID'!D10=0,"",'ICC GRID'!D10))</f>
        <v>0.7</v>
      </c>
      <c r="G33" s="19">
        <f>IF(ISBLANK('ICC GRID'!A10),"---",IF('ICC GRID'!C10=0,"",'ICC GRID'!C10))</f>
        <v>50</v>
      </c>
      <c r="H33" s="47"/>
      <c r="I33" s="48"/>
      <c r="J33" s="32" t="str">
        <f t="shared" si="2"/>
        <v/>
      </c>
      <c r="K33" s="33" t="str">
        <f>IF(ISBLANK('ICC GRID'!A10),"---",IF(H33="","",IF(H33&lt;'ICC GRID'!C10,M33,F33)))</f>
        <v/>
      </c>
      <c r="L33" s="33" t="str">
        <f t="shared" si="3"/>
        <v/>
      </c>
      <c r="M33" s="18">
        <f>IF(ISBLANK('ICC GRID'!A10),"---",IF('ICC GRID'!B10=0,"",'ICC GRID'!B10))</f>
        <v>1.25</v>
      </c>
    </row>
    <row r="34" spans="1:13" ht="15.75" x14ac:dyDescent="0.2">
      <c r="A34" s="28" t="str">
        <f>IF(ISBLANK('ICC GRID'!A11),"---",'ICC GRID'!F11)</f>
        <v>Acer circinatum</v>
      </c>
      <c r="B34" s="29"/>
      <c r="C34" s="30" t="str">
        <f>IF(ISBLANK('ICC GRID'!A11),"---",TRIM('ICC GRID'!A11))</f>
        <v>3-4'</v>
      </c>
      <c r="D34" s="69">
        <f>IF(ISBLANK('ICC GRID'!A11),"---",'ICC GRID'!G11)</f>
        <v>37</v>
      </c>
      <c r="E34" s="31">
        <f>IF(ISBLANK('ICC GRID'!A11),"---",'ICC GRID'!E11)</f>
        <v>10</v>
      </c>
      <c r="F34" s="18">
        <f>IF(ISBLANK('ICC GRID'!A11),"---",IF('ICC GRID'!D11=0,"",'ICC GRID'!D11))</f>
        <v>1.1000000000000001</v>
      </c>
      <c r="G34" s="19">
        <f>IF(ISBLANK('ICC GRID'!A11),"---",IF('ICC GRID'!C11=0,"",'ICC GRID'!C11))</f>
        <v>50</v>
      </c>
      <c r="H34" s="47"/>
      <c r="I34" s="48"/>
      <c r="J34" s="32" t="str">
        <f t="shared" si="2"/>
        <v/>
      </c>
      <c r="K34" s="33" t="str">
        <f>IF(ISBLANK('ICC GRID'!A11),"---",IF(H34="","",IF(H34&lt;'ICC GRID'!C11,M34,F34)))</f>
        <v/>
      </c>
      <c r="L34" s="33" t="str">
        <f t="shared" si="3"/>
        <v/>
      </c>
      <c r="M34" s="18">
        <f>IF(ISBLANK('ICC GRID'!A11),"---",IF('ICC GRID'!B11=0,"",'ICC GRID'!B11))</f>
        <v>1.95</v>
      </c>
    </row>
    <row r="35" spans="1:13" ht="15.75" x14ac:dyDescent="0.2">
      <c r="A35" s="28" t="str">
        <f>IF(ISBLANK('ICC GRID'!A12),"---",'ICC GRID'!F12)</f>
        <v>Acer circinatum 'Three Cheers'™</v>
      </c>
      <c r="B35" s="29"/>
      <c r="C35" s="30" t="str">
        <f>IF(ISBLANK('ICC GRID'!A12),"---",TRIM('ICC GRID'!A12))</f>
        <v>1-2'</v>
      </c>
      <c r="D35" s="69">
        <f>IF(ISBLANK('ICC GRID'!A12),"---",'ICC GRID'!G12)</f>
        <v>15</v>
      </c>
      <c r="E35" s="31">
        <f>IF(ISBLANK('ICC GRID'!A12),"---",'ICC GRID'!E12)</f>
        <v>5</v>
      </c>
      <c r="F35" s="18">
        <f>IF(ISBLANK('ICC GRID'!A12),"---",IF('ICC GRID'!D12=0,"",'ICC GRID'!D12))</f>
        <v>12.15</v>
      </c>
      <c r="G35" s="19">
        <f>IF(ISBLANK('ICC GRID'!A12),"---",IF('ICC GRID'!C12=0,"",'ICC GRID'!C12))</f>
        <v>10</v>
      </c>
      <c r="H35" s="47"/>
      <c r="I35" s="48"/>
      <c r="J35" s="32" t="str">
        <f t="shared" si="2"/>
        <v/>
      </c>
      <c r="K35" s="33" t="str">
        <f>IF(ISBLANK('ICC GRID'!A12),"---",IF(H35="","",IF(H35&lt;'ICC GRID'!C12,M35,F35)))</f>
        <v/>
      </c>
      <c r="L35" s="33" t="str">
        <f t="shared" si="3"/>
        <v/>
      </c>
      <c r="M35" s="18">
        <f>IF(ISBLANK('ICC GRID'!A12),"---",IF('ICC GRID'!B12=0,"",'ICC GRID'!B12))</f>
        <v>21.3</v>
      </c>
    </row>
    <row r="36" spans="1:13" ht="15.75" x14ac:dyDescent="0.2">
      <c r="A36" s="28" t="str">
        <f>IF(ISBLANK('ICC GRID'!A13),"---",'ICC GRID'!F13)</f>
        <v>Acer circinatum 'Three Cheers'™</v>
      </c>
      <c r="B36" s="29"/>
      <c r="C36" s="30" t="str">
        <f>IF(ISBLANK('ICC GRID'!A13),"---",TRIM('ICC GRID'!A13))</f>
        <v>2-3'</v>
      </c>
      <c r="D36" s="69">
        <f>IF(ISBLANK('ICC GRID'!A13),"---",'ICC GRID'!G13)</f>
        <v>70</v>
      </c>
      <c r="E36" s="31">
        <f>IF(ISBLANK('ICC GRID'!A13),"---",'ICC GRID'!E13)</f>
        <v>5</v>
      </c>
      <c r="F36" s="18">
        <f>IF(ISBLANK('ICC GRID'!A13),"---",IF('ICC GRID'!D13=0,"",'ICC GRID'!D13))</f>
        <v>14.35</v>
      </c>
      <c r="G36" s="19">
        <f>IF(ISBLANK('ICC GRID'!A13),"---",IF('ICC GRID'!C13=0,"",'ICC GRID'!C13))</f>
        <v>10</v>
      </c>
      <c r="H36" s="47"/>
      <c r="I36" s="48"/>
      <c r="J36" s="32" t="str">
        <f t="shared" si="2"/>
        <v/>
      </c>
      <c r="K36" s="33" t="str">
        <f>IF(ISBLANK('ICC GRID'!A13),"---",IF(H36="","",IF(H36&lt;'ICC GRID'!C13,M36,F36)))</f>
        <v/>
      </c>
      <c r="L36" s="33" t="str">
        <f t="shared" si="3"/>
        <v/>
      </c>
      <c r="M36" s="18">
        <f>IF(ISBLANK('ICC GRID'!A13),"---",IF('ICC GRID'!B13=0,"",'ICC GRID'!B13))</f>
        <v>24.5</v>
      </c>
    </row>
    <row r="37" spans="1:13" ht="15.75" x14ac:dyDescent="0.2">
      <c r="A37" s="28" t="str">
        <f>IF(ISBLANK('ICC GRID'!A14),"---",'ICC GRID'!F14)</f>
        <v>Acer circinatum 'Three Cheers'™</v>
      </c>
      <c r="B37" s="29"/>
      <c r="C37" s="30" t="str">
        <f>IF(ISBLANK('ICC GRID'!A14),"---",TRIM('ICC GRID'!A14))</f>
        <v>3-4'</v>
      </c>
      <c r="D37" s="69">
        <f>IF(ISBLANK('ICC GRID'!A14),"---",'ICC GRID'!G14)</f>
        <v>206</v>
      </c>
      <c r="E37" s="31">
        <f>IF(ISBLANK('ICC GRID'!A14),"---",'ICC GRID'!E14)</f>
        <v>5</v>
      </c>
      <c r="F37" s="18">
        <f>IF(ISBLANK('ICC GRID'!A14),"---",IF('ICC GRID'!D14=0,"",'ICC GRID'!D14))</f>
        <v>16.600000000000001</v>
      </c>
      <c r="G37" s="19">
        <f>IF(ISBLANK('ICC GRID'!A14),"---",IF('ICC GRID'!C14=0,"",'ICC GRID'!C14))</f>
        <v>10</v>
      </c>
      <c r="H37" s="47"/>
      <c r="I37" s="48"/>
      <c r="J37" s="32" t="str">
        <f t="shared" si="2"/>
        <v/>
      </c>
      <c r="K37" s="33" t="str">
        <f>IF(ISBLANK('ICC GRID'!A14),"---",IF(H37="","",IF(H37&lt;'ICC GRID'!C14,M37,F37)))</f>
        <v/>
      </c>
      <c r="L37" s="33" t="str">
        <f t="shared" si="3"/>
        <v/>
      </c>
      <c r="M37" s="18">
        <f>IF(ISBLANK('ICC GRID'!A14),"---",IF('ICC GRID'!B14=0,"",'ICC GRID'!B14))</f>
        <v>27.1</v>
      </c>
    </row>
    <row r="38" spans="1:13" ht="15.75" x14ac:dyDescent="0.2">
      <c r="A38" s="28" t="str">
        <f>IF(ISBLANK('ICC GRID'!A15),"---",'ICC GRID'!F15)</f>
        <v>Acer circinatum 'Three Cheers'™</v>
      </c>
      <c r="B38" s="29"/>
      <c r="C38" s="30" t="str">
        <f>IF(ISBLANK('ICC GRID'!A15),"---",TRIM('ICC GRID'!A15))</f>
        <v>4-5'</v>
      </c>
      <c r="D38" s="69">
        <f>IF(ISBLANK('ICC GRID'!A15),"---",'ICC GRID'!G15)</f>
        <v>50</v>
      </c>
      <c r="E38" s="31">
        <f>IF(ISBLANK('ICC GRID'!A15),"---",'ICC GRID'!E15)</f>
        <v>5</v>
      </c>
      <c r="F38" s="18">
        <f>IF(ISBLANK('ICC GRID'!A15),"---",IF('ICC GRID'!D15=0,"",'ICC GRID'!D15))</f>
        <v>17.95</v>
      </c>
      <c r="G38" s="19">
        <f>IF(ISBLANK('ICC GRID'!A15),"---",IF('ICC GRID'!C15=0,"",'ICC GRID'!C15))</f>
        <v>10</v>
      </c>
      <c r="H38" s="47"/>
      <c r="I38" s="48"/>
      <c r="J38" s="32" t="str">
        <f t="shared" si="2"/>
        <v/>
      </c>
      <c r="K38" s="33" t="str">
        <f>IF(ISBLANK('ICC GRID'!A15),"---",IF(H38="","",IF(H38&lt;'ICC GRID'!C15,M38,F38)))</f>
        <v/>
      </c>
      <c r="L38" s="33" t="str">
        <f t="shared" si="3"/>
        <v/>
      </c>
      <c r="M38" s="18">
        <f>IF(ISBLANK('ICC GRID'!A15),"---",IF('ICC GRID'!B15=0,"",'ICC GRID'!B15))</f>
        <v>31.45</v>
      </c>
    </row>
    <row r="39" spans="1:13" ht="15.75" x14ac:dyDescent="0.2">
      <c r="A39" s="28" t="str">
        <f>IF(ISBLANK('ICC GRID'!A16),"---",'ICC GRID'!F16)</f>
        <v>Acer grandidentatum</v>
      </c>
      <c r="B39" s="29"/>
      <c r="C39" s="30" t="str">
        <f>IF(ISBLANK('ICC GRID'!A16),"---",TRIM('ICC GRID'!A16))</f>
        <v>3-4'</v>
      </c>
      <c r="D39" s="69">
        <f>IF(ISBLANK('ICC GRID'!A16),"---",'ICC GRID'!G16)</f>
        <v>20</v>
      </c>
      <c r="E39" s="31">
        <f>IF(ISBLANK('ICC GRID'!A16),"---",'ICC GRID'!E16)</f>
        <v>10</v>
      </c>
      <c r="F39" s="18">
        <f>IF(ISBLANK('ICC GRID'!A16),"---",IF('ICC GRID'!D16=0,"",'ICC GRID'!D16))</f>
        <v>1.6</v>
      </c>
      <c r="G39" s="19">
        <f>IF(ISBLANK('ICC GRID'!A16),"---",IF('ICC GRID'!C16=0,"",'ICC GRID'!C16))</f>
        <v>50</v>
      </c>
      <c r="H39" s="47"/>
      <c r="I39" s="48"/>
      <c r="J39" s="32" t="str">
        <f t="shared" si="2"/>
        <v/>
      </c>
      <c r="K39" s="33" t="str">
        <f>IF(ISBLANK('ICC GRID'!A16),"---",IF(H39="","",IF(H39&lt;'ICC GRID'!C16,M39,F39)))</f>
        <v/>
      </c>
      <c r="L39" s="33" t="str">
        <f t="shared" si="3"/>
        <v/>
      </c>
      <c r="M39" s="18">
        <f>IF(ISBLANK('ICC GRID'!A16),"---",IF('ICC GRID'!B16=0,"",'ICC GRID'!B16))</f>
        <v>2.8</v>
      </c>
    </row>
    <row r="40" spans="1:13" ht="15.75" x14ac:dyDescent="0.2">
      <c r="A40" s="28" t="str">
        <f>IF(ISBLANK('ICC GRID'!A17),"---",'ICC GRID'!F17)</f>
        <v>Acer griseum</v>
      </c>
      <c r="B40" s="29"/>
      <c r="C40" s="30" t="str">
        <f>IF(ISBLANK('ICC GRID'!A17),"---",TRIM('ICC GRID'!A17))</f>
        <v>3-4'</v>
      </c>
      <c r="D40" s="69">
        <f>IF(ISBLANK('ICC GRID'!A17),"---",'ICC GRID'!G17)</f>
        <v>72</v>
      </c>
      <c r="E40" s="31">
        <f>IF(ISBLANK('ICC GRID'!A17),"---",'ICC GRID'!E17)</f>
        <v>10</v>
      </c>
      <c r="F40" s="18">
        <f>IF(ISBLANK('ICC GRID'!A17),"---",IF('ICC GRID'!D17=0,"",'ICC GRID'!D17))</f>
        <v>5.6</v>
      </c>
      <c r="G40" s="19">
        <f>IF(ISBLANK('ICC GRID'!A17),"---",IF('ICC GRID'!C17=0,"",'ICC GRID'!C17))</f>
        <v>20</v>
      </c>
      <c r="H40" s="47"/>
      <c r="I40" s="48"/>
      <c r="J40" s="32" t="str">
        <f t="shared" si="2"/>
        <v/>
      </c>
      <c r="K40" s="33" t="str">
        <f>IF(ISBLANK('ICC GRID'!A17),"---",IF(H40="","",IF(H40&lt;'ICC GRID'!C17,M40,F40)))</f>
        <v/>
      </c>
      <c r="L40" s="33" t="str">
        <f t="shared" si="3"/>
        <v/>
      </c>
      <c r="M40" s="18">
        <f>IF(ISBLANK('ICC GRID'!A17),"---",IF('ICC GRID'!B17=0,"",'ICC GRID'!B17))</f>
        <v>9.8000000000000007</v>
      </c>
    </row>
    <row r="41" spans="1:13" ht="15.75" x14ac:dyDescent="0.2">
      <c r="A41" s="28" t="str">
        <f>IF(ISBLANK('ICC GRID'!A18),"---",'ICC GRID'!F18)</f>
        <v>Acer japonicum 'O isami'</v>
      </c>
      <c r="B41" s="29"/>
      <c r="C41" s="30" t="str">
        <f>IF(ISBLANK('ICC GRID'!A18),"---",TRIM('ICC GRID'!A18))</f>
        <v>#1 3-4' WHIP</v>
      </c>
      <c r="D41" s="69">
        <f>IF(ISBLANK('ICC GRID'!A18),"---",'ICC GRID'!G18)</f>
        <v>17</v>
      </c>
      <c r="E41" s="31">
        <f>IF(ISBLANK('ICC GRID'!A18),"---",'ICC GRID'!E18)</f>
        <v>5</v>
      </c>
      <c r="F41" s="18">
        <f>IF(ISBLANK('ICC GRID'!A18),"---",IF('ICC GRID'!D18=0,"",'ICC GRID'!D18))</f>
        <v>11.35</v>
      </c>
      <c r="G41" s="19">
        <f>IF(ISBLANK('ICC GRID'!A18),"---",IF('ICC GRID'!C18=0,"",'ICC GRID'!C18))</f>
        <v>10</v>
      </c>
      <c r="H41" s="47"/>
      <c r="I41" s="48"/>
      <c r="J41" s="32" t="str">
        <f t="shared" si="2"/>
        <v/>
      </c>
      <c r="K41" s="33" t="str">
        <f>IF(ISBLANK('ICC GRID'!A18),"---",IF(H41="","",IF(H41&lt;'ICC GRID'!C18,M41,F41)))</f>
        <v/>
      </c>
      <c r="L41" s="33" t="str">
        <f t="shared" si="3"/>
        <v/>
      </c>
      <c r="M41" s="18">
        <f>IF(ISBLANK('ICC GRID'!A18),"---",IF('ICC GRID'!B18=0,"",'ICC GRID'!B18))</f>
        <v>19.899999999999999</v>
      </c>
    </row>
    <row r="42" spans="1:13" ht="15.75" x14ac:dyDescent="0.2">
      <c r="A42" s="28" t="str">
        <f>IF(ISBLANK('ICC GRID'!A19),"---",'ICC GRID'!F19)</f>
        <v>Acer macrophyllum</v>
      </c>
      <c r="B42" s="29"/>
      <c r="C42" s="30" t="str">
        <f>IF(ISBLANK('ICC GRID'!A19),"---",TRIM('ICC GRID'!A19))</f>
        <v>6-12"</v>
      </c>
      <c r="D42" s="69">
        <f>IF(ISBLANK('ICC GRID'!A19),"---",'ICC GRID'!G19)</f>
        <v>425</v>
      </c>
      <c r="E42" s="31">
        <f>IF(ISBLANK('ICC GRID'!A19),"---",'ICC GRID'!E19)</f>
        <v>25</v>
      </c>
      <c r="F42" s="18">
        <f>IF(ISBLANK('ICC GRID'!A19),"---",IF('ICC GRID'!D19=0,"",'ICC GRID'!D19))</f>
        <v>0.8</v>
      </c>
      <c r="G42" s="19">
        <f>IF(ISBLANK('ICC GRID'!A19),"---",IF('ICC GRID'!C19=0,"",'ICC GRID'!C19))</f>
        <v>50</v>
      </c>
      <c r="H42" s="47"/>
      <c r="I42" s="48"/>
      <c r="J42" s="32" t="str">
        <f t="shared" si="2"/>
        <v/>
      </c>
      <c r="K42" s="33" t="str">
        <f>IF(ISBLANK('ICC GRID'!A19),"---",IF(H42="","",IF(H42&lt;'ICC GRID'!C19,M42,F42)))</f>
        <v/>
      </c>
      <c r="L42" s="33" t="str">
        <f t="shared" si="3"/>
        <v/>
      </c>
      <c r="M42" s="18">
        <f>IF(ISBLANK('ICC GRID'!A19),"---",IF('ICC GRID'!B19=0,"",'ICC GRID'!B19))</f>
        <v>1.4</v>
      </c>
    </row>
    <row r="43" spans="1:13" ht="15.75" x14ac:dyDescent="0.2">
      <c r="A43" s="28" t="str">
        <f>IF(ISBLANK('ICC GRID'!A20),"---",'ICC GRID'!F20)</f>
        <v>Acer macrophyllum</v>
      </c>
      <c r="B43" s="29"/>
      <c r="C43" s="30" t="str">
        <f>IF(ISBLANK('ICC GRID'!A20),"---",TRIM('ICC GRID'!A20))</f>
        <v>1-2'</v>
      </c>
      <c r="D43" s="69">
        <f>IF(ISBLANK('ICC GRID'!A20),"---",'ICC GRID'!G20)</f>
        <v>215</v>
      </c>
      <c r="E43" s="31">
        <f>IF(ISBLANK('ICC GRID'!A20),"---",'ICC GRID'!E20)</f>
        <v>25</v>
      </c>
      <c r="F43" s="18">
        <f>IF(ISBLANK('ICC GRID'!A20),"---",IF('ICC GRID'!D20=0,"",'ICC GRID'!D20))</f>
        <v>0.95</v>
      </c>
      <c r="G43" s="19">
        <f>IF(ISBLANK('ICC GRID'!A20),"---",IF('ICC GRID'!C20=0,"",'ICC GRID'!C20))</f>
        <v>50</v>
      </c>
      <c r="H43" s="47"/>
      <c r="I43" s="48"/>
      <c r="J43" s="32" t="str">
        <f t="shared" si="2"/>
        <v/>
      </c>
      <c r="K43" s="33" t="str">
        <f>IF(ISBLANK('ICC GRID'!A20),"---",IF(H43="","",IF(H43&lt;'ICC GRID'!C20,M43,F43)))</f>
        <v/>
      </c>
      <c r="L43" s="33" t="str">
        <f t="shared" si="3"/>
        <v/>
      </c>
      <c r="M43" s="18">
        <f>IF(ISBLANK('ICC GRID'!A20),"---",IF('ICC GRID'!B20=0,"",'ICC GRID'!B20))</f>
        <v>1.7</v>
      </c>
    </row>
    <row r="44" spans="1:13" ht="15.75" x14ac:dyDescent="0.2">
      <c r="A44" s="28" t="str">
        <f>IF(ISBLANK('ICC GRID'!A21),"---",'ICC GRID'!F21)</f>
        <v>Acer macrophyllum</v>
      </c>
      <c r="B44" s="29"/>
      <c r="C44" s="30" t="str">
        <f>IF(ISBLANK('ICC GRID'!A21),"---",TRIM('ICC GRID'!A21))</f>
        <v>2-3'</v>
      </c>
      <c r="D44" s="69">
        <f>IF(ISBLANK('ICC GRID'!A21),"---",'ICC GRID'!G21)</f>
        <v>1861</v>
      </c>
      <c r="E44" s="31">
        <f>IF(ISBLANK('ICC GRID'!A21),"---",'ICC GRID'!E21)</f>
        <v>25</v>
      </c>
      <c r="F44" s="18">
        <f>IF(ISBLANK('ICC GRID'!A21),"---",IF('ICC GRID'!D21=0,"",'ICC GRID'!D21))</f>
        <v>1.25</v>
      </c>
      <c r="G44" s="19">
        <f>IF(ISBLANK('ICC GRID'!A21),"---",IF('ICC GRID'!C21=0,"",'ICC GRID'!C21))</f>
        <v>50</v>
      </c>
      <c r="H44" s="47"/>
      <c r="I44" s="48"/>
      <c r="J44" s="32" t="str">
        <f t="shared" si="2"/>
        <v/>
      </c>
      <c r="K44" s="33" t="str">
        <f>IF(ISBLANK('ICC GRID'!A21),"---",IF(H44="","",IF(H44&lt;'ICC GRID'!C21,M44,F44)))</f>
        <v/>
      </c>
      <c r="L44" s="33" t="str">
        <f t="shared" si="3"/>
        <v/>
      </c>
      <c r="M44" s="18">
        <f>IF(ISBLANK('ICC GRID'!A21),"---",IF('ICC GRID'!B21=0,"",'ICC GRID'!B21))</f>
        <v>2.2000000000000002</v>
      </c>
    </row>
    <row r="45" spans="1:13" ht="15.75" x14ac:dyDescent="0.2">
      <c r="A45" s="28" t="str">
        <f>IF(ISBLANK('ICC GRID'!A22),"---",'ICC GRID'!F22)</f>
        <v>Acer macrophyllum</v>
      </c>
      <c r="B45" s="29"/>
      <c r="C45" s="30" t="str">
        <f>IF(ISBLANK('ICC GRID'!A22),"---",TRIM('ICC GRID'!A22))</f>
        <v>3-4'</v>
      </c>
      <c r="D45" s="69">
        <f>IF(ISBLANK('ICC GRID'!A22),"---",'ICC GRID'!G22)</f>
        <v>13</v>
      </c>
      <c r="E45" s="31">
        <f>IF(ISBLANK('ICC GRID'!A22),"---",'ICC GRID'!E22)</f>
        <v>10</v>
      </c>
      <c r="F45" s="18">
        <f>IF(ISBLANK('ICC GRID'!A22),"---",IF('ICC GRID'!D22=0,"",'ICC GRID'!D22))</f>
        <v>1.5</v>
      </c>
      <c r="G45" s="19">
        <f>IF(ISBLANK('ICC GRID'!A22),"---",IF('ICC GRID'!C22=0,"",'ICC GRID'!C22))</f>
        <v>50</v>
      </c>
      <c r="H45" s="47"/>
      <c r="I45" s="48"/>
      <c r="J45" s="32" t="str">
        <f t="shared" si="2"/>
        <v/>
      </c>
      <c r="K45" s="33" t="str">
        <f>IF(ISBLANK('ICC GRID'!A22),"---",IF(H45="","",IF(H45&lt;'ICC GRID'!C22,M45,F45)))</f>
        <v/>
      </c>
      <c r="L45" s="33" t="str">
        <f t="shared" si="3"/>
        <v/>
      </c>
      <c r="M45" s="18">
        <f>IF(ISBLANK('ICC GRID'!A22),"---",IF('ICC GRID'!B22=0,"",'ICC GRID'!B22))</f>
        <v>2.65</v>
      </c>
    </row>
    <row r="46" spans="1:13" ht="15.75" x14ac:dyDescent="0.2">
      <c r="A46" s="28" t="str">
        <f>IF(ISBLANK('ICC GRID'!A23),"---",'ICC GRID'!F23)</f>
        <v>Acer mandshuricum</v>
      </c>
      <c r="B46" s="29"/>
      <c r="C46" s="30" t="str">
        <f>IF(ISBLANK('ICC GRID'!A23),"---",TRIM('ICC GRID'!A23))</f>
        <v>1-2'</v>
      </c>
      <c r="D46" s="69">
        <f>IF(ISBLANK('ICC GRID'!A23),"---",'ICC GRID'!G23)</f>
        <v>150</v>
      </c>
      <c r="E46" s="31">
        <f>IF(ISBLANK('ICC GRID'!A23),"---",'ICC GRID'!E23)</f>
        <v>25</v>
      </c>
      <c r="F46" s="18">
        <f>IF(ISBLANK('ICC GRID'!A23),"---",IF('ICC GRID'!D23=0,"",'ICC GRID'!D23))</f>
        <v>2.25</v>
      </c>
      <c r="G46" s="19">
        <f>IF(ISBLANK('ICC GRID'!A23),"---",IF('ICC GRID'!C23=0,"",'ICC GRID'!C23))</f>
        <v>50</v>
      </c>
      <c r="H46" s="47"/>
      <c r="I46" s="48"/>
      <c r="J46" s="32" t="str">
        <f t="shared" si="2"/>
        <v/>
      </c>
      <c r="K46" s="33" t="str">
        <f>IF(ISBLANK('ICC GRID'!A23),"---",IF(H46="","",IF(H46&lt;'ICC GRID'!C23,M46,F46)))</f>
        <v/>
      </c>
      <c r="L46" s="33" t="str">
        <f t="shared" si="3"/>
        <v/>
      </c>
      <c r="M46" s="18">
        <f>IF(ISBLANK('ICC GRID'!A23),"---",IF('ICC GRID'!B23=0,"",'ICC GRID'!B23))</f>
        <v>3.95</v>
      </c>
    </row>
    <row r="47" spans="1:13" ht="15.75" x14ac:dyDescent="0.2">
      <c r="A47" s="28" t="str">
        <f>IF(ISBLANK('ICC GRID'!A24),"---",'ICC GRID'!F24)</f>
        <v>Acer mandshuricum</v>
      </c>
      <c r="B47" s="29"/>
      <c r="C47" s="30" t="str">
        <f>IF(ISBLANK('ICC GRID'!A24),"---",TRIM('ICC GRID'!A24))</f>
        <v>2-3'</v>
      </c>
      <c r="D47" s="69">
        <f>IF(ISBLANK('ICC GRID'!A24),"---",'ICC GRID'!G24)</f>
        <v>325</v>
      </c>
      <c r="E47" s="31">
        <f>IF(ISBLANK('ICC GRID'!A24),"---",'ICC GRID'!E24)</f>
        <v>25</v>
      </c>
      <c r="F47" s="18">
        <f>IF(ISBLANK('ICC GRID'!A24),"---",IF('ICC GRID'!D24=0,"",'ICC GRID'!D24))</f>
        <v>3.15</v>
      </c>
      <c r="G47" s="19">
        <f>IF(ISBLANK('ICC GRID'!A24),"---",IF('ICC GRID'!C24=0,"",'ICC GRID'!C24))</f>
        <v>50</v>
      </c>
      <c r="H47" s="47"/>
      <c r="I47" s="48"/>
      <c r="J47" s="32" t="str">
        <f t="shared" si="2"/>
        <v/>
      </c>
      <c r="K47" s="33" t="str">
        <f>IF(ISBLANK('ICC GRID'!A24),"---",IF(H47="","",IF(H47&lt;'ICC GRID'!C24,M47,F47)))</f>
        <v/>
      </c>
      <c r="L47" s="33" t="str">
        <f t="shared" si="3"/>
        <v/>
      </c>
      <c r="M47" s="18">
        <f>IF(ISBLANK('ICC GRID'!A24),"---",IF('ICC GRID'!B24=0,"",'ICC GRID'!B24))</f>
        <v>5.55</v>
      </c>
    </row>
    <row r="48" spans="1:13" ht="15.75" x14ac:dyDescent="0.2">
      <c r="A48" s="28" t="str">
        <f>IF(ISBLANK('ICC GRID'!A25),"---",'ICC GRID'!F25)</f>
        <v>Acer mandshuricum</v>
      </c>
      <c r="B48" s="29"/>
      <c r="C48" s="30" t="str">
        <f>IF(ISBLANK('ICC GRID'!A25),"---",TRIM('ICC GRID'!A25))</f>
        <v>3-4'</v>
      </c>
      <c r="D48" s="69">
        <f>IF(ISBLANK('ICC GRID'!A25),"---",'ICC GRID'!G25)</f>
        <v>210</v>
      </c>
      <c r="E48" s="31">
        <f>IF(ISBLANK('ICC GRID'!A25),"---",'ICC GRID'!E25)</f>
        <v>10</v>
      </c>
      <c r="F48" s="18">
        <f>IF(ISBLANK('ICC GRID'!A25),"---",IF('ICC GRID'!D25=0,"",'ICC GRID'!D25))</f>
        <v>4.3</v>
      </c>
      <c r="G48" s="19">
        <f>IF(ISBLANK('ICC GRID'!A25),"---",IF('ICC GRID'!C25=0,"",'ICC GRID'!C25))</f>
        <v>20</v>
      </c>
      <c r="H48" s="47"/>
      <c r="I48" s="48"/>
      <c r="J48" s="32" t="str">
        <f t="shared" si="2"/>
        <v/>
      </c>
      <c r="K48" s="33" t="str">
        <f>IF(ISBLANK('ICC GRID'!A25),"---",IF(H48="","",IF(H48&lt;'ICC GRID'!C25,M48,F48)))</f>
        <v/>
      </c>
      <c r="L48" s="33" t="str">
        <f t="shared" si="3"/>
        <v/>
      </c>
      <c r="M48" s="18">
        <f>IF(ISBLANK('ICC GRID'!A25),"---",IF('ICC GRID'!B25=0,"",'ICC GRID'!B25))</f>
        <v>7.55</v>
      </c>
    </row>
    <row r="49" spans="1:13" ht="15.75" x14ac:dyDescent="0.2">
      <c r="A49" s="28" t="str">
        <f>IF(ISBLANK('ICC GRID'!A26),"---",'ICC GRID'!F26)</f>
        <v>Acer mandshuricum</v>
      </c>
      <c r="B49" s="29"/>
      <c r="C49" s="30" t="str">
        <f>IF(ISBLANK('ICC GRID'!A26),"---",TRIM('ICC GRID'!A26))</f>
        <v>4-5'</v>
      </c>
      <c r="D49" s="69">
        <f>IF(ISBLANK('ICC GRID'!A26),"---",'ICC GRID'!G26)</f>
        <v>28</v>
      </c>
      <c r="E49" s="31">
        <f>IF(ISBLANK('ICC GRID'!A26),"---",'ICC GRID'!E26)</f>
        <v>10</v>
      </c>
      <c r="F49" s="18">
        <f>IF(ISBLANK('ICC GRID'!A26),"---",IF('ICC GRID'!D26=0,"",'ICC GRID'!D26))</f>
        <v>5.45</v>
      </c>
      <c r="G49" s="19">
        <f>IF(ISBLANK('ICC GRID'!A26),"---",IF('ICC GRID'!C26=0,"",'ICC GRID'!C26))</f>
        <v>20</v>
      </c>
      <c r="H49" s="47"/>
      <c r="I49" s="48"/>
      <c r="J49" s="32" t="str">
        <f t="shared" si="2"/>
        <v/>
      </c>
      <c r="K49" s="33" t="str">
        <f>IF(ISBLANK('ICC GRID'!A26),"---",IF(H49="","",IF(H49&lt;'ICC GRID'!C26,M49,F49)))</f>
        <v/>
      </c>
      <c r="L49" s="33" t="str">
        <f t="shared" si="3"/>
        <v/>
      </c>
      <c r="M49" s="18">
        <f>IF(ISBLANK('ICC GRID'!A26),"---",IF('ICC GRID'!B26=0,"",'ICC GRID'!B26))</f>
        <v>9.6</v>
      </c>
    </row>
    <row r="50" spans="1:13" ht="15.75" x14ac:dyDescent="0.2">
      <c r="A50" s="28" t="str">
        <f>IF(ISBLANK('ICC GRID'!A27),"---",'ICC GRID'!F27)</f>
        <v>Acer maximowiczianum</v>
      </c>
      <c r="B50" s="29"/>
      <c r="C50" s="30" t="str">
        <f>IF(ISBLANK('ICC GRID'!A27),"---",TRIM('ICC GRID'!A27))</f>
        <v>6-12"</v>
      </c>
      <c r="D50" s="69">
        <f>IF(ISBLANK('ICC GRID'!A27),"---",'ICC GRID'!G27)</f>
        <v>35</v>
      </c>
      <c r="E50" s="31">
        <f>IF(ISBLANK('ICC GRID'!A27),"---",'ICC GRID'!E27)</f>
        <v>25</v>
      </c>
      <c r="F50" s="18">
        <f>IF(ISBLANK('ICC GRID'!A27),"---",IF('ICC GRID'!D27=0,"",'ICC GRID'!D27))</f>
        <v>3.8</v>
      </c>
      <c r="G50" s="19">
        <f>IF(ISBLANK('ICC GRID'!A27),"---",IF('ICC GRID'!C27=0,"",'ICC GRID'!C27))</f>
        <v>50</v>
      </c>
      <c r="H50" s="47"/>
      <c r="I50" s="48"/>
      <c r="J50" s="32" t="str">
        <f t="shared" si="2"/>
        <v/>
      </c>
      <c r="K50" s="33" t="str">
        <f>IF(ISBLANK('ICC GRID'!A27),"---",IF(H50="","",IF(H50&lt;'ICC GRID'!C27,M50,F50)))</f>
        <v/>
      </c>
      <c r="L50" s="33" t="str">
        <f t="shared" si="3"/>
        <v/>
      </c>
      <c r="M50" s="18">
        <f>IF(ISBLANK('ICC GRID'!A27),"---",IF('ICC GRID'!B27=0,"",'ICC GRID'!B27))</f>
        <v>6.65</v>
      </c>
    </row>
    <row r="51" spans="1:13" ht="15.75" x14ac:dyDescent="0.2">
      <c r="A51" s="28" t="str">
        <f>IF(ISBLANK('ICC GRID'!A28),"---",'ICC GRID'!F28)</f>
        <v>Acer maximowiczianum</v>
      </c>
      <c r="B51" s="29"/>
      <c r="C51" s="30" t="str">
        <f>IF(ISBLANK('ICC GRID'!A28),"---",TRIM('ICC GRID'!A28))</f>
        <v>2-3'</v>
      </c>
      <c r="D51" s="69">
        <f>IF(ISBLANK('ICC GRID'!A28),"---",'ICC GRID'!G28)</f>
        <v>17</v>
      </c>
      <c r="E51" s="31">
        <f>IF(ISBLANK('ICC GRID'!A28),"---",'ICC GRID'!E28)</f>
        <v>25</v>
      </c>
      <c r="F51" s="18">
        <f>IF(ISBLANK('ICC GRID'!A28),"---",IF('ICC GRID'!D28=0,"",'ICC GRID'!D28))</f>
        <v>3.65</v>
      </c>
      <c r="G51" s="19">
        <f>IF(ISBLANK('ICC GRID'!A28),"---",IF('ICC GRID'!C28=0,"",'ICC GRID'!C28))</f>
        <v>50</v>
      </c>
      <c r="H51" s="47"/>
      <c r="I51" s="48"/>
      <c r="J51" s="32" t="str">
        <f t="shared" si="2"/>
        <v/>
      </c>
      <c r="K51" s="33" t="str">
        <f>IF(ISBLANK('ICC GRID'!A28),"---",IF(H51="","",IF(H51&lt;'ICC GRID'!C28,M51,F51)))</f>
        <v/>
      </c>
      <c r="L51" s="33" t="str">
        <f t="shared" si="3"/>
        <v/>
      </c>
      <c r="M51" s="18">
        <f>IF(ISBLANK('ICC GRID'!A28),"---",IF('ICC GRID'!B28=0,"",'ICC GRID'!B28))</f>
        <v>7.15</v>
      </c>
    </row>
    <row r="52" spans="1:13" ht="15.75" x14ac:dyDescent="0.2">
      <c r="A52" s="28" t="str">
        <f>IF(ISBLANK('ICC GRID'!A29),"---",'ICC GRID'!F29)</f>
        <v>Acer negundo</v>
      </c>
      <c r="B52" s="29"/>
      <c r="C52" s="30" t="str">
        <f>IF(ISBLANK('ICC GRID'!A29),"---",TRIM('ICC GRID'!A29))</f>
        <v>MP</v>
      </c>
      <c r="D52" s="69">
        <f>IF(ISBLANK('ICC GRID'!A29),"---",'ICC GRID'!G29)</f>
        <v>447</v>
      </c>
      <c r="E52" s="31">
        <f>IF(ISBLANK('ICC GRID'!A29),"---",'ICC GRID'!E29)</f>
        <v>25</v>
      </c>
      <c r="F52" s="18">
        <f>IF(ISBLANK('ICC GRID'!A29),"---",IF('ICC GRID'!D29=0,"",'ICC GRID'!D29))</f>
        <v>0.85</v>
      </c>
      <c r="G52" s="19">
        <f>IF(ISBLANK('ICC GRID'!A29),"---",IF('ICC GRID'!C29=0,"",'ICC GRID'!C29))</f>
        <v>50</v>
      </c>
      <c r="H52" s="47"/>
      <c r="I52" s="48"/>
      <c r="J52" s="32" t="str">
        <f t="shared" si="2"/>
        <v/>
      </c>
      <c r="K52" s="33" t="str">
        <f>IF(ISBLANK('ICC GRID'!A29),"---",IF(H52="","",IF(H52&lt;'ICC GRID'!C29,M52,F52)))</f>
        <v/>
      </c>
      <c r="L52" s="33" t="str">
        <f t="shared" si="3"/>
        <v/>
      </c>
      <c r="M52" s="18">
        <f>IF(ISBLANK('ICC GRID'!A29),"---",IF('ICC GRID'!B29=0,"",'ICC GRID'!B29))</f>
        <v>1.5</v>
      </c>
    </row>
    <row r="53" spans="1:13" ht="15.75" x14ac:dyDescent="0.2">
      <c r="A53" s="28" t="str">
        <f>IF(ISBLANK('ICC GRID'!A30),"---",'ICC GRID'!F30)</f>
        <v>Acer palmatum</v>
      </c>
      <c r="B53" s="29"/>
      <c r="C53" s="30" t="str">
        <f>IF(ISBLANK('ICC GRID'!A30),"---",TRIM('ICC GRID'!A30))</f>
        <v>MP 1/8"</v>
      </c>
      <c r="D53" s="69">
        <f>IF(ISBLANK('ICC GRID'!A30),"---",'ICC GRID'!G30)</f>
        <v>9125</v>
      </c>
      <c r="E53" s="31">
        <f>IF(ISBLANK('ICC GRID'!A30),"---",'ICC GRID'!E30)</f>
        <v>25</v>
      </c>
      <c r="F53" s="18">
        <f>IF(ISBLANK('ICC GRID'!A30),"---",IF('ICC GRID'!D30=0,"",'ICC GRID'!D30))</f>
        <v>0.8</v>
      </c>
      <c r="G53" s="19">
        <f>IF(ISBLANK('ICC GRID'!A30),"---",IF('ICC GRID'!C30=0,"",'ICC GRID'!C30))</f>
        <v>100</v>
      </c>
      <c r="H53" s="47"/>
      <c r="I53" s="48"/>
      <c r="J53" s="32" t="str">
        <f t="shared" si="2"/>
        <v/>
      </c>
      <c r="K53" s="33" t="str">
        <f>IF(ISBLANK('ICC GRID'!A30),"---",IF(H53="","",IF(H53&lt;'ICC GRID'!C30,M53,F53)))</f>
        <v/>
      </c>
      <c r="L53" s="33" t="str">
        <f t="shared" si="3"/>
        <v/>
      </c>
      <c r="M53" s="18">
        <f>IF(ISBLANK('ICC GRID'!A30),"---",IF('ICC GRID'!B30=0,"",'ICC GRID'!B30))</f>
        <v>1.4</v>
      </c>
    </row>
    <row r="54" spans="1:13" ht="15.75" x14ac:dyDescent="0.2">
      <c r="A54" s="28" t="str">
        <f>IF(ISBLANK('ICC GRID'!A31),"---",'ICC GRID'!F31)</f>
        <v>Acer palmatum</v>
      </c>
      <c r="B54" s="29"/>
      <c r="C54" s="30" t="str">
        <f>IF(ISBLANK('ICC GRID'!A31),"---",TRIM('ICC GRID'!A31))</f>
        <v>MP 1/4"</v>
      </c>
      <c r="D54" s="69">
        <f>IF(ISBLANK('ICC GRID'!A31),"---",'ICC GRID'!G31)</f>
        <v>1917</v>
      </c>
      <c r="E54" s="31">
        <f>IF(ISBLANK('ICC GRID'!A31),"---",'ICC GRID'!E31)</f>
        <v>25</v>
      </c>
      <c r="F54" s="18">
        <f>IF(ISBLANK('ICC GRID'!A31),"---",IF('ICC GRID'!D31=0,"",'ICC GRID'!D31))</f>
        <v>1.3</v>
      </c>
      <c r="G54" s="19">
        <f>IF(ISBLANK('ICC GRID'!A31),"---",IF('ICC GRID'!C31=0,"",'ICC GRID'!C31))</f>
        <v>100</v>
      </c>
      <c r="H54" s="47"/>
      <c r="I54" s="48"/>
      <c r="J54" s="32" t="str">
        <f t="shared" si="2"/>
        <v/>
      </c>
      <c r="K54" s="33" t="str">
        <f>IF(ISBLANK('ICC GRID'!A31),"---",IF(H54="","",IF(H54&lt;'ICC GRID'!C31,M54,F54)))</f>
        <v/>
      </c>
      <c r="L54" s="33" t="str">
        <f t="shared" si="3"/>
        <v/>
      </c>
      <c r="M54" s="18">
        <f>IF(ISBLANK('ICC GRID'!A31),"---",IF('ICC GRID'!B31=0,"",'ICC GRID'!B31))</f>
        <v>2.2999999999999998</v>
      </c>
    </row>
    <row r="55" spans="1:13" ht="15.75" x14ac:dyDescent="0.2">
      <c r="A55" s="28" t="str">
        <f>IF(ISBLANK('ICC GRID'!A32),"---",'ICC GRID'!F32)</f>
        <v>Acer palmatum 'Bloodgood'</v>
      </c>
      <c r="B55" s="29"/>
      <c r="C55" s="30" t="str">
        <f>IF(ISBLANK('ICC GRID'!A32),"---",TRIM('ICC GRID'!A32))</f>
        <v>#1 1-2' WHIP</v>
      </c>
      <c r="D55" s="69">
        <f>IF(ISBLANK('ICC GRID'!A32),"---",'ICC GRID'!G32)</f>
        <v>115</v>
      </c>
      <c r="E55" s="31">
        <f>IF(ISBLANK('ICC GRID'!A32),"---",'ICC GRID'!E32)</f>
        <v>5</v>
      </c>
      <c r="F55" s="18">
        <f>IF(ISBLANK('ICC GRID'!A32),"---",IF('ICC GRID'!D32=0,"",'ICC GRID'!D32))</f>
        <v>8.25</v>
      </c>
      <c r="G55" s="19">
        <f>IF(ISBLANK('ICC GRID'!A32),"---",IF('ICC GRID'!C32=0,"",'ICC GRID'!C32))</f>
        <v>10</v>
      </c>
      <c r="H55" s="47"/>
      <c r="I55" s="48"/>
      <c r="J55" s="32" t="str">
        <f t="shared" si="2"/>
        <v/>
      </c>
      <c r="K55" s="33" t="str">
        <f>IF(ISBLANK('ICC GRID'!A32),"---",IF(H55="","",IF(H55&lt;'ICC GRID'!C32,M55,F55)))</f>
        <v/>
      </c>
      <c r="L55" s="33" t="str">
        <f t="shared" si="3"/>
        <v/>
      </c>
      <c r="M55" s="18">
        <f>IF(ISBLANK('ICC GRID'!A32),"---",IF('ICC GRID'!B32=0,"",'ICC GRID'!B32))</f>
        <v>14.45</v>
      </c>
    </row>
    <row r="56" spans="1:13" ht="15.75" x14ac:dyDescent="0.2">
      <c r="A56" s="28" t="str">
        <f>IF(ISBLANK('ICC GRID'!A33),"---",'ICC GRID'!F33)</f>
        <v>Acer palmatum 'Emperor I'</v>
      </c>
      <c r="B56" s="29"/>
      <c r="C56" s="30" t="str">
        <f>IF(ISBLANK('ICC GRID'!A33),"---",TRIM('ICC GRID'!A33))</f>
        <v>#1 1-2' WHIP</v>
      </c>
      <c r="D56" s="69">
        <f>IF(ISBLANK('ICC GRID'!A33),"---",'ICC GRID'!G33)</f>
        <v>45</v>
      </c>
      <c r="E56" s="31">
        <f>IF(ISBLANK('ICC GRID'!A33),"---",'ICC GRID'!E33)</f>
        <v>5</v>
      </c>
      <c r="F56" s="18">
        <f>IF(ISBLANK('ICC GRID'!A33),"---",IF('ICC GRID'!D33=0,"",'ICC GRID'!D33))</f>
        <v>6.85</v>
      </c>
      <c r="G56" s="19">
        <f>IF(ISBLANK('ICC GRID'!A33),"---",IF('ICC GRID'!C33=0,"",'ICC GRID'!C33))</f>
        <v>10</v>
      </c>
      <c r="H56" s="47"/>
      <c r="I56" s="48"/>
      <c r="J56" s="32" t="str">
        <f t="shared" si="2"/>
        <v/>
      </c>
      <c r="K56" s="33" t="str">
        <f>IF(ISBLANK('ICC GRID'!A33),"---",IF(H56="","",IF(H56&lt;'ICC GRID'!C33,M56,F56)))</f>
        <v/>
      </c>
      <c r="L56" s="33" t="str">
        <f t="shared" si="3"/>
        <v/>
      </c>
      <c r="M56" s="18">
        <f>IF(ISBLANK('ICC GRID'!A33),"---",IF('ICC GRID'!B33=0,"",'ICC GRID'!B33))</f>
        <v>12</v>
      </c>
    </row>
    <row r="57" spans="1:13" ht="15.75" x14ac:dyDescent="0.2">
      <c r="A57" s="28" t="str">
        <f>IF(ISBLANK('ICC GRID'!A34),"---",'ICC GRID'!F34)</f>
        <v>Acer palmatum 'Emperor I'</v>
      </c>
      <c r="B57" s="29"/>
      <c r="C57" s="30" t="str">
        <f>IF(ISBLANK('ICC GRID'!A34),"---",TRIM('ICC GRID'!A34))</f>
        <v>#1 3-4' WHIP</v>
      </c>
      <c r="D57" s="69">
        <f>IF(ISBLANK('ICC GRID'!A34),"---",'ICC GRID'!G34)</f>
        <v>30</v>
      </c>
      <c r="E57" s="31">
        <f>IF(ISBLANK('ICC GRID'!A34),"---",'ICC GRID'!E34)</f>
        <v>5</v>
      </c>
      <c r="F57" s="18">
        <f>IF(ISBLANK('ICC GRID'!A34),"---",IF('ICC GRID'!D34=0,"",'ICC GRID'!D34))</f>
        <v>9.85</v>
      </c>
      <c r="G57" s="19">
        <f>IF(ISBLANK('ICC GRID'!A34),"---",IF('ICC GRID'!C34=0,"",'ICC GRID'!C34))</f>
        <v>10</v>
      </c>
      <c r="H57" s="47"/>
      <c r="I57" s="48"/>
      <c r="J57" s="32" t="str">
        <f t="shared" si="2"/>
        <v/>
      </c>
      <c r="K57" s="33" t="str">
        <f>IF(ISBLANK('ICC GRID'!A34),"---",IF(H57="","",IF(H57&lt;'ICC GRID'!C34,M57,F57)))</f>
        <v/>
      </c>
      <c r="L57" s="33" t="str">
        <f t="shared" si="3"/>
        <v/>
      </c>
      <c r="M57" s="18">
        <f>IF(ISBLANK('ICC GRID'!A34),"---",IF('ICC GRID'!B34=0,"",'ICC GRID'!B34))</f>
        <v>17.25</v>
      </c>
    </row>
    <row r="58" spans="1:13" ht="15.75" x14ac:dyDescent="0.2">
      <c r="A58" s="28" t="str">
        <f>IF(ISBLANK('ICC GRID'!A35),"---",'ICC GRID'!F35)</f>
        <v>Acer palmatum 'Filigree' (green)</v>
      </c>
      <c r="B58" s="29"/>
      <c r="C58" s="30" t="str">
        <f>IF(ISBLANK('ICC GRID'!A35),"---",TRIM('ICC GRID'!A35))</f>
        <v>#1 2-3' LT BRCH</v>
      </c>
      <c r="D58" s="69">
        <f>IF(ISBLANK('ICC GRID'!A35),"---",'ICC GRID'!G35)</f>
        <v>23</v>
      </c>
      <c r="E58" s="31">
        <f>IF(ISBLANK('ICC GRID'!A35),"---",'ICC GRID'!E35)</f>
        <v>5</v>
      </c>
      <c r="F58" s="18">
        <f>IF(ISBLANK('ICC GRID'!A35),"---",IF('ICC GRID'!D35=0,"",'ICC GRID'!D35))</f>
        <v>11.35</v>
      </c>
      <c r="G58" s="19">
        <f>IF(ISBLANK('ICC GRID'!A35),"---",IF('ICC GRID'!C35=0,"",'ICC GRID'!C35))</f>
        <v>10</v>
      </c>
      <c r="H58" s="47"/>
      <c r="I58" s="48"/>
      <c r="J58" s="32" t="str">
        <f t="shared" si="2"/>
        <v/>
      </c>
      <c r="K58" s="33" t="str">
        <f>IF(ISBLANK('ICC GRID'!A35),"---",IF(H58="","",IF(H58&lt;'ICC GRID'!C35,M58,F58)))</f>
        <v/>
      </c>
      <c r="L58" s="33" t="str">
        <f t="shared" si="3"/>
        <v/>
      </c>
      <c r="M58" s="18">
        <f>IF(ISBLANK('ICC GRID'!A35),"---",IF('ICC GRID'!B35=0,"",'ICC GRID'!B35))</f>
        <v>19.899999999999999</v>
      </c>
    </row>
    <row r="59" spans="1:13" ht="15.75" x14ac:dyDescent="0.2">
      <c r="A59" s="28" t="str">
        <f>IF(ISBLANK('ICC GRID'!A36),"---",'ICC GRID'!F36)</f>
        <v>Acer palmatum 'Hubbs Red Willow'</v>
      </c>
      <c r="B59" s="29"/>
      <c r="C59" s="30" t="str">
        <f>IF(ISBLANK('ICC GRID'!A36),"---",TRIM('ICC GRID'!A36))</f>
        <v>3-4' WHIP</v>
      </c>
      <c r="D59" s="69">
        <f>IF(ISBLANK('ICC GRID'!A36),"---",'ICC GRID'!G36)</f>
        <v>36</v>
      </c>
      <c r="E59" s="31">
        <f>IF(ISBLANK('ICC GRID'!A36),"---",'ICC GRID'!E36)</f>
        <v>5</v>
      </c>
      <c r="F59" s="18">
        <f>IF(ISBLANK('ICC GRID'!A36),"---",IF('ICC GRID'!D36=0,"",'ICC GRID'!D36))</f>
        <v>9.85</v>
      </c>
      <c r="G59" s="19">
        <f>IF(ISBLANK('ICC GRID'!A36),"---",IF('ICC GRID'!C36=0,"",'ICC GRID'!C36))</f>
        <v>10</v>
      </c>
      <c r="H59" s="47"/>
      <c r="I59" s="48"/>
      <c r="J59" s="32" t="str">
        <f t="shared" si="2"/>
        <v/>
      </c>
      <c r="K59" s="33" t="str">
        <f>IF(ISBLANK('ICC GRID'!A36),"---",IF(H59="","",IF(H59&lt;'ICC GRID'!C36,M59,F59)))</f>
        <v/>
      </c>
      <c r="L59" s="33" t="str">
        <f t="shared" si="3"/>
        <v/>
      </c>
      <c r="M59" s="18">
        <f>IF(ISBLANK('ICC GRID'!A36),"---",IF('ICC GRID'!B36=0,"",'ICC GRID'!B36))</f>
        <v>17.25</v>
      </c>
    </row>
    <row r="60" spans="1:13" ht="15.75" x14ac:dyDescent="0.2">
      <c r="A60" s="28" t="str">
        <f>IF(ISBLANK('ICC GRID'!A37),"---",'ICC GRID'!F37)</f>
        <v>Acer palmatum 'Inaba shidare'</v>
      </c>
      <c r="B60" s="29"/>
      <c r="C60" s="30" t="str">
        <f>IF(ISBLANK('ICC GRID'!A37),"---",TRIM('ICC GRID'!A37))</f>
        <v>#1 1-2' WHIP</v>
      </c>
      <c r="D60" s="69">
        <f>IF(ISBLANK('ICC GRID'!A37),"---",'ICC GRID'!G37)</f>
        <v>20</v>
      </c>
      <c r="E60" s="31">
        <f>IF(ISBLANK('ICC GRID'!A37),"---",'ICC GRID'!E37)</f>
        <v>5</v>
      </c>
      <c r="F60" s="18">
        <f>IF(ISBLANK('ICC GRID'!A37),"---",IF('ICC GRID'!D37=0,"",'ICC GRID'!D37))</f>
        <v>6.85</v>
      </c>
      <c r="G60" s="19">
        <f>IF(ISBLANK('ICC GRID'!A37),"---",IF('ICC GRID'!C37=0,"",'ICC GRID'!C37))</f>
        <v>10</v>
      </c>
      <c r="H60" s="47"/>
      <c r="I60" s="48"/>
      <c r="J60" s="32" t="str">
        <f t="shared" si="2"/>
        <v/>
      </c>
      <c r="K60" s="33" t="str">
        <f>IF(ISBLANK('ICC GRID'!A37),"---",IF(H60="","",IF(H60&lt;'ICC GRID'!C37,M60,F60)))</f>
        <v/>
      </c>
      <c r="L60" s="33" t="str">
        <f t="shared" si="3"/>
        <v/>
      </c>
      <c r="M60" s="18">
        <f>IF(ISBLANK('ICC GRID'!A37),"---",IF('ICC GRID'!B37=0,"",'ICC GRID'!B37))</f>
        <v>12</v>
      </c>
    </row>
    <row r="61" spans="1:13" ht="15.75" x14ac:dyDescent="0.2">
      <c r="A61" s="28" t="str">
        <f>IF(ISBLANK('ICC GRID'!A38),"---",'ICC GRID'!F38)</f>
        <v>Acer palmatum 'Inaba shidare'</v>
      </c>
      <c r="B61" s="29"/>
      <c r="C61" s="30" t="str">
        <f>IF(ISBLANK('ICC GRID'!A38),"---",TRIM('ICC GRID'!A38))</f>
        <v>#1 3-4' WHIP</v>
      </c>
      <c r="D61" s="69">
        <f>IF(ISBLANK('ICC GRID'!A38),"---",'ICC GRID'!G38)</f>
        <v>65</v>
      </c>
      <c r="E61" s="31">
        <f>IF(ISBLANK('ICC GRID'!A38),"---",'ICC GRID'!E38)</f>
        <v>5</v>
      </c>
      <c r="F61" s="18">
        <f>IF(ISBLANK('ICC GRID'!A38),"---",IF('ICC GRID'!D38=0,"",'ICC GRID'!D38))</f>
        <v>9.85</v>
      </c>
      <c r="G61" s="19">
        <f>IF(ISBLANK('ICC GRID'!A38),"---",IF('ICC GRID'!C38=0,"",'ICC GRID'!C38))</f>
        <v>10</v>
      </c>
      <c r="H61" s="47"/>
      <c r="I61" s="48"/>
      <c r="J61" s="32" t="str">
        <f t="shared" si="2"/>
        <v/>
      </c>
      <c r="K61" s="33" t="str">
        <f>IF(ISBLANK('ICC GRID'!A38),"---",IF(H61="","",IF(H61&lt;'ICC GRID'!C38,M61,F61)))</f>
        <v/>
      </c>
      <c r="L61" s="33" t="str">
        <f t="shared" si="3"/>
        <v/>
      </c>
      <c r="M61" s="18">
        <f>IF(ISBLANK('ICC GRID'!A38),"---",IF('ICC GRID'!B38=0,"",'ICC GRID'!B38))</f>
        <v>17.25</v>
      </c>
    </row>
    <row r="62" spans="1:13" ht="15.75" x14ac:dyDescent="0.2">
      <c r="A62" s="28" t="str">
        <f>IF(ISBLANK('ICC GRID'!A39),"---",'ICC GRID'!F39)</f>
        <v>Acer palmatum 'Inaba shidare'</v>
      </c>
      <c r="B62" s="29"/>
      <c r="C62" s="30" t="str">
        <f>IF(ISBLANK('ICC GRID'!A39),"---",TRIM('ICC GRID'!A39))</f>
        <v>1-2' WHIP</v>
      </c>
      <c r="D62" s="69">
        <f>IF(ISBLANK('ICC GRID'!A39),"---",'ICC GRID'!G39)</f>
        <v>20</v>
      </c>
      <c r="E62" s="31">
        <f>IF(ISBLANK('ICC GRID'!A39),"---",'ICC GRID'!E39)</f>
        <v>5</v>
      </c>
      <c r="F62" s="18">
        <f>IF(ISBLANK('ICC GRID'!A39),"---",IF('ICC GRID'!D39=0,"",'ICC GRID'!D39))</f>
        <v>6.85</v>
      </c>
      <c r="G62" s="19">
        <f>IF(ISBLANK('ICC GRID'!A39),"---",IF('ICC GRID'!C39=0,"",'ICC GRID'!C39))</f>
        <v>10</v>
      </c>
      <c r="H62" s="47"/>
      <c r="I62" s="48"/>
      <c r="J62" s="32" t="str">
        <f t="shared" si="2"/>
        <v/>
      </c>
      <c r="K62" s="33" t="str">
        <f>IF(ISBLANK('ICC GRID'!A39),"---",IF(H62="","",IF(H62&lt;'ICC GRID'!C39,M62,F62)))</f>
        <v/>
      </c>
      <c r="L62" s="33" t="str">
        <f t="shared" si="3"/>
        <v/>
      </c>
      <c r="M62" s="18">
        <f>IF(ISBLANK('ICC GRID'!A39),"---",IF('ICC GRID'!B39=0,"",'ICC GRID'!B39))</f>
        <v>12</v>
      </c>
    </row>
    <row r="63" spans="1:13" ht="15.75" x14ac:dyDescent="0.2">
      <c r="A63" s="28" t="str">
        <f>IF(ISBLANK('ICC GRID'!A40),"---",'ICC GRID'!F40)</f>
        <v>Acer palmatum 'Inaba shidare'</v>
      </c>
      <c r="B63" s="29"/>
      <c r="C63" s="30" t="str">
        <f>IF(ISBLANK('ICC GRID'!A40),"---",TRIM('ICC GRID'!A40))</f>
        <v>2-3' WHIP</v>
      </c>
      <c r="D63" s="69">
        <f>IF(ISBLANK('ICC GRID'!A40),"---",'ICC GRID'!G40)</f>
        <v>569</v>
      </c>
      <c r="E63" s="31">
        <f>IF(ISBLANK('ICC GRID'!A40),"---",'ICC GRID'!E40)</f>
        <v>5</v>
      </c>
      <c r="F63" s="18">
        <f>IF(ISBLANK('ICC GRID'!A40),"---",IF('ICC GRID'!D40=0,"",'ICC GRID'!D40))</f>
        <v>8.25</v>
      </c>
      <c r="G63" s="19">
        <f>IF(ISBLANK('ICC GRID'!A40),"---",IF('ICC GRID'!C40=0,"",'ICC GRID'!C40))</f>
        <v>10</v>
      </c>
      <c r="H63" s="47"/>
      <c r="I63" s="48"/>
      <c r="J63" s="32" t="str">
        <f t="shared" si="2"/>
        <v/>
      </c>
      <c r="K63" s="33" t="str">
        <f>IF(ISBLANK('ICC GRID'!A40),"---",IF(H63="","",IF(H63&lt;'ICC GRID'!C40,M63,F63)))</f>
        <v/>
      </c>
      <c r="L63" s="33" t="str">
        <f t="shared" si="3"/>
        <v/>
      </c>
      <c r="M63" s="18">
        <f>IF(ISBLANK('ICC GRID'!A40),"---",IF('ICC GRID'!B40=0,"",'ICC GRID'!B40))</f>
        <v>14.45</v>
      </c>
    </row>
    <row r="64" spans="1:13" ht="15.75" x14ac:dyDescent="0.2">
      <c r="A64" s="28" t="str">
        <f>IF(ISBLANK('ICC GRID'!A41),"---",'ICC GRID'!F41)</f>
        <v>Acer palmatum 'Inaba shidare'</v>
      </c>
      <c r="B64" s="29"/>
      <c r="C64" s="30" t="str">
        <f>IF(ISBLANK('ICC GRID'!A41),"---",TRIM('ICC GRID'!A41))</f>
        <v>3-4' WHIP</v>
      </c>
      <c r="D64" s="69">
        <f>IF(ISBLANK('ICC GRID'!A41),"---",'ICC GRID'!G41)</f>
        <v>662</v>
      </c>
      <c r="E64" s="31">
        <f>IF(ISBLANK('ICC GRID'!A41),"---",'ICC GRID'!E41)</f>
        <v>5</v>
      </c>
      <c r="F64" s="18">
        <f>IF(ISBLANK('ICC GRID'!A41),"---",IF('ICC GRID'!D41=0,"",'ICC GRID'!D41))</f>
        <v>9.85</v>
      </c>
      <c r="G64" s="19">
        <f>IF(ISBLANK('ICC GRID'!A41),"---",IF('ICC GRID'!C41=0,"",'ICC GRID'!C41))</f>
        <v>10</v>
      </c>
      <c r="H64" s="47"/>
      <c r="I64" s="48"/>
      <c r="J64" s="32" t="str">
        <f t="shared" si="2"/>
        <v/>
      </c>
      <c r="K64" s="33" t="str">
        <f>IF(ISBLANK('ICC GRID'!A41),"---",IF(H64="","",IF(H64&lt;'ICC GRID'!C41,M64,F64)))</f>
        <v/>
      </c>
      <c r="L64" s="33" t="str">
        <f t="shared" si="3"/>
        <v/>
      </c>
      <c r="M64" s="18">
        <f>IF(ISBLANK('ICC GRID'!A41),"---",IF('ICC GRID'!B41=0,"",'ICC GRID'!B41))</f>
        <v>17.25</v>
      </c>
    </row>
    <row r="65" spans="1:13" ht="15.75" x14ac:dyDescent="0.2">
      <c r="A65" s="28" t="str">
        <f>IF(ISBLANK('ICC GRID'!A42),"---",'ICC GRID'!F42)</f>
        <v>Acer palmatum 'Inaba shidare'</v>
      </c>
      <c r="B65" s="29"/>
      <c r="C65" s="30" t="str">
        <f>IF(ISBLANK('ICC GRID'!A42),"---",TRIM('ICC GRID'!A42))</f>
        <v>4-5' WHIP</v>
      </c>
      <c r="D65" s="69">
        <f>IF(ISBLANK('ICC GRID'!A42),"---",'ICC GRID'!G42)</f>
        <v>14</v>
      </c>
      <c r="E65" s="31">
        <f>IF(ISBLANK('ICC GRID'!A42),"---",'ICC GRID'!E42)</f>
        <v>5</v>
      </c>
      <c r="F65" s="18">
        <f>IF(ISBLANK('ICC GRID'!A42),"---",IF('ICC GRID'!D42=0,"",'ICC GRID'!D42))</f>
        <v>11.25</v>
      </c>
      <c r="G65" s="19">
        <f>IF(ISBLANK('ICC GRID'!A42),"---",IF('ICC GRID'!C42=0,"",'ICC GRID'!C42))</f>
        <v>10</v>
      </c>
      <c r="H65" s="47"/>
      <c r="I65" s="48"/>
      <c r="J65" s="32" t="str">
        <f t="shared" si="2"/>
        <v/>
      </c>
      <c r="K65" s="33" t="str">
        <f>IF(ISBLANK('ICC GRID'!A42),"---",IF(H65="","",IF(H65&lt;'ICC GRID'!C42,M65,F65)))</f>
        <v/>
      </c>
      <c r="L65" s="33" t="str">
        <f t="shared" si="3"/>
        <v/>
      </c>
      <c r="M65" s="18">
        <f>IF(ISBLANK('ICC GRID'!A42),"---",IF('ICC GRID'!B42=0,"",'ICC GRID'!B42))</f>
        <v>19.7</v>
      </c>
    </row>
    <row r="66" spans="1:13" ht="15.75" x14ac:dyDescent="0.2">
      <c r="A66" s="28" t="str">
        <f>IF(ISBLANK('ICC GRID'!A43),"---",'ICC GRID'!F43)</f>
        <v>Acer palmatum 'Red Filigree Lace'</v>
      </c>
      <c r="B66" s="29"/>
      <c r="C66" s="30" t="str">
        <f>IF(ISBLANK('ICC GRID'!A43),"---",TRIM('ICC GRID'!A43))</f>
        <v>#1 3-4' LT BRCH</v>
      </c>
      <c r="D66" s="69">
        <f>IF(ISBLANK('ICC GRID'!A43),"---",'ICC GRID'!G43)</f>
        <v>11</v>
      </c>
      <c r="E66" s="31">
        <f>IF(ISBLANK('ICC GRID'!A43),"---",'ICC GRID'!E43)</f>
        <v>5</v>
      </c>
      <c r="F66" s="18">
        <f>IF(ISBLANK('ICC GRID'!A43),"---",IF('ICC GRID'!D43=0,"",'ICC GRID'!D43))</f>
        <v>19.100000000000001</v>
      </c>
      <c r="G66" s="19">
        <f>IF(ISBLANK('ICC GRID'!A43),"---",IF('ICC GRID'!C43=0,"",'ICC GRID'!C43))</f>
        <v>10</v>
      </c>
      <c r="H66" s="47"/>
      <c r="I66" s="48"/>
      <c r="J66" s="32" t="str">
        <f t="shared" si="2"/>
        <v/>
      </c>
      <c r="K66" s="33" t="str">
        <f>IF(ISBLANK('ICC GRID'!A43),"---",IF(H66="","",IF(H66&lt;'ICC GRID'!C43,M66,F66)))</f>
        <v/>
      </c>
      <c r="L66" s="33" t="str">
        <f t="shared" si="3"/>
        <v/>
      </c>
      <c r="M66" s="18">
        <f>IF(ISBLANK('ICC GRID'!A43),"---",IF('ICC GRID'!B43=0,"",'ICC GRID'!B43))</f>
        <v>33.450000000000003</v>
      </c>
    </row>
    <row r="67" spans="1:13" ht="15.75" x14ac:dyDescent="0.2">
      <c r="A67" s="28" t="str">
        <f>IF(ISBLANK('ICC GRID'!A44),"---",'ICC GRID'!F44)</f>
        <v>Acer palmatum 'Red Pygmy'</v>
      </c>
      <c r="B67" s="29"/>
      <c r="C67" s="30" t="str">
        <f>IF(ISBLANK('ICC GRID'!A44),"---",TRIM('ICC GRID'!A44))</f>
        <v>#1 2-3' WHIP</v>
      </c>
      <c r="D67" s="69">
        <f>IF(ISBLANK('ICC GRID'!A44),"---",'ICC GRID'!G44)</f>
        <v>15</v>
      </c>
      <c r="E67" s="31">
        <f>IF(ISBLANK('ICC GRID'!A44),"---",'ICC GRID'!E44)</f>
        <v>5</v>
      </c>
      <c r="F67" s="18">
        <f>IF(ISBLANK('ICC GRID'!A44),"---",IF('ICC GRID'!D44=0,"",'ICC GRID'!D44))</f>
        <v>9.85</v>
      </c>
      <c r="G67" s="19">
        <f>IF(ISBLANK('ICC GRID'!A44),"---",IF('ICC GRID'!C44=0,"",'ICC GRID'!C44))</f>
        <v>10</v>
      </c>
      <c r="H67" s="47"/>
      <c r="I67" s="48"/>
      <c r="J67" s="32" t="str">
        <f t="shared" si="2"/>
        <v/>
      </c>
      <c r="K67" s="33" t="str">
        <f>IF(ISBLANK('ICC GRID'!A44),"---",IF(H67="","",IF(H67&lt;'ICC GRID'!C44,M67,F67)))</f>
        <v/>
      </c>
      <c r="L67" s="33" t="str">
        <f t="shared" si="3"/>
        <v/>
      </c>
      <c r="M67" s="18">
        <f>IF(ISBLANK('ICC GRID'!A44),"---",IF('ICC GRID'!B44=0,"",'ICC GRID'!B44))</f>
        <v>17.25</v>
      </c>
    </row>
    <row r="68" spans="1:13" ht="15.75" x14ac:dyDescent="0.2">
      <c r="A68" s="28" t="str">
        <f>IF(ISBLANK('ICC GRID'!A45),"---",'ICC GRID'!F45)</f>
        <v>Acer palmatum 'Sango kaku'</v>
      </c>
      <c r="B68" s="29"/>
      <c r="C68" s="30" t="str">
        <f>IF(ISBLANK('ICC GRID'!A45),"---",TRIM('ICC GRID'!A45))</f>
        <v>#1 2-3' LT BRCH</v>
      </c>
      <c r="D68" s="69">
        <f>IF(ISBLANK('ICC GRID'!A45),"---",'ICC GRID'!G45)</f>
        <v>20</v>
      </c>
      <c r="E68" s="31">
        <f>IF(ISBLANK('ICC GRID'!A45),"---",'ICC GRID'!E45)</f>
        <v>5</v>
      </c>
      <c r="F68" s="18">
        <f>IF(ISBLANK('ICC GRID'!A45),"---",IF('ICC GRID'!D45=0,"",'ICC GRID'!D45))</f>
        <v>12.65</v>
      </c>
      <c r="G68" s="19">
        <f>IF(ISBLANK('ICC GRID'!A45),"---",IF('ICC GRID'!C45=0,"",'ICC GRID'!C45))</f>
        <v>10</v>
      </c>
      <c r="H68" s="47"/>
      <c r="I68" s="48"/>
      <c r="J68" s="32" t="str">
        <f t="shared" si="2"/>
        <v/>
      </c>
      <c r="K68" s="33" t="str">
        <f>IF(ISBLANK('ICC GRID'!A45),"---",IF(H68="","",IF(H68&lt;'ICC GRID'!C45,M68,F68)))</f>
        <v/>
      </c>
      <c r="L68" s="33" t="str">
        <f t="shared" si="3"/>
        <v/>
      </c>
      <c r="M68" s="18">
        <f>IF(ISBLANK('ICC GRID'!A45),"---",IF('ICC GRID'!B45=0,"",'ICC GRID'!B45))</f>
        <v>22.15</v>
      </c>
    </row>
    <row r="69" spans="1:13" ht="15.75" x14ac:dyDescent="0.2">
      <c r="A69" s="28" t="str">
        <f>IF(ISBLANK('ICC GRID'!A46),"---",'ICC GRID'!F46)</f>
        <v>Acer palmatum 'Sango kaku'</v>
      </c>
      <c r="B69" s="29"/>
      <c r="C69" s="30" t="str">
        <f>IF(ISBLANK('ICC GRID'!A46),"---",TRIM('ICC GRID'!A46))</f>
        <v>#1 3-4' LT BRCH</v>
      </c>
      <c r="D69" s="69">
        <f>IF(ISBLANK('ICC GRID'!A46),"---",'ICC GRID'!G46)</f>
        <v>30</v>
      </c>
      <c r="E69" s="31">
        <f>IF(ISBLANK('ICC GRID'!A46),"---",'ICC GRID'!E46)</f>
        <v>5</v>
      </c>
      <c r="F69" s="18">
        <f>IF(ISBLANK('ICC GRID'!A46),"---",IF('ICC GRID'!D46=0,"",'ICC GRID'!D46))</f>
        <v>13.95</v>
      </c>
      <c r="G69" s="19">
        <f>IF(ISBLANK('ICC GRID'!A46),"---",IF('ICC GRID'!C46=0,"",'ICC GRID'!C46))</f>
        <v>10</v>
      </c>
      <c r="H69" s="47"/>
      <c r="I69" s="48"/>
      <c r="J69" s="32" t="str">
        <f t="shared" si="2"/>
        <v/>
      </c>
      <c r="K69" s="33" t="str">
        <f>IF(ISBLANK('ICC GRID'!A46),"---",IF(H69="","",IF(H69&lt;'ICC GRID'!C46,M69,F69)))</f>
        <v/>
      </c>
      <c r="L69" s="33" t="str">
        <f t="shared" si="3"/>
        <v/>
      </c>
      <c r="M69" s="18">
        <f>IF(ISBLANK('ICC GRID'!A46),"---",IF('ICC GRID'!B46=0,"",'ICC GRID'!B46))</f>
        <v>24.45</v>
      </c>
    </row>
    <row r="70" spans="1:13" ht="15.75" x14ac:dyDescent="0.2">
      <c r="A70" s="28" t="str">
        <f>IF(ISBLANK('ICC GRID'!A47),"---",'ICC GRID'!F47)</f>
        <v>Acer palmatum 'Tamuke yama'</v>
      </c>
      <c r="B70" s="29"/>
      <c r="C70" s="30" t="str">
        <f>IF(ISBLANK('ICC GRID'!A47),"---",TRIM('ICC GRID'!A47))</f>
        <v>#1 3-4' WHIP</v>
      </c>
      <c r="D70" s="69">
        <f>IF(ISBLANK('ICC GRID'!A47),"---",'ICC GRID'!G47)</f>
        <v>60</v>
      </c>
      <c r="E70" s="31">
        <f>IF(ISBLANK('ICC GRID'!A47),"---",'ICC GRID'!E47)</f>
        <v>5</v>
      </c>
      <c r="F70" s="18">
        <f>IF(ISBLANK('ICC GRID'!A47),"---",IF('ICC GRID'!D47=0,"",'ICC GRID'!D47))</f>
        <v>9.85</v>
      </c>
      <c r="G70" s="19">
        <f>IF(ISBLANK('ICC GRID'!A47),"---",IF('ICC GRID'!C47=0,"",'ICC GRID'!C47))</f>
        <v>10</v>
      </c>
      <c r="H70" s="47"/>
      <c r="I70" s="48"/>
      <c r="J70" s="32" t="str">
        <f t="shared" si="2"/>
        <v/>
      </c>
      <c r="K70" s="33" t="str">
        <f>IF(ISBLANK('ICC GRID'!A47),"---",IF(H70="","",IF(H70&lt;'ICC GRID'!C47,M70,F70)))</f>
        <v/>
      </c>
      <c r="L70" s="33" t="str">
        <f t="shared" si="3"/>
        <v/>
      </c>
      <c r="M70" s="18">
        <f>IF(ISBLANK('ICC GRID'!A47),"---",IF('ICC GRID'!B47=0,"",'ICC GRID'!B47))</f>
        <v>17.25</v>
      </c>
    </row>
    <row r="71" spans="1:13" ht="15.75" x14ac:dyDescent="0.2">
      <c r="A71" s="28" t="str">
        <f>IF(ISBLANK('ICC GRID'!A48),"---",'ICC GRID'!F48)</f>
        <v>Acer palmatum 'Tamuke yama'</v>
      </c>
      <c r="B71" s="29"/>
      <c r="C71" s="30" t="str">
        <f>IF(ISBLANK('ICC GRID'!A48),"---",TRIM('ICC GRID'!A48))</f>
        <v>#1 3-4' LT BRCH</v>
      </c>
      <c r="D71" s="69">
        <f>IF(ISBLANK('ICC GRID'!A48),"---",'ICC GRID'!G48)</f>
        <v>15</v>
      </c>
      <c r="E71" s="31">
        <f>IF(ISBLANK('ICC GRID'!A48),"---",'ICC GRID'!E48)</f>
        <v>5</v>
      </c>
      <c r="F71" s="18">
        <f>IF(ISBLANK('ICC GRID'!A48),"---",IF('ICC GRID'!D48=0,"",'ICC GRID'!D48))</f>
        <v>11.35</v>
      </c>
      <c r="G71" s="19">
        <f>IF(ISBLANK('ICC GRID'!A48),"---",IF('ICC GRID'!C48=0,"",'ICC GRID'!C48))</f>
        <v>10</v>
      </c>
      <c r="H71" s="47"/>
      <c r="I71" s="48"/>
      <c r="J71" s="32" t="str">
        <f t="shared" si="2"/>
        <v/>
      </c>
      <c r="K71" s="33" t="str">
        <f>IF(ISBLANK('ICC GRID'!A48),"---",IF(H71="","",IF(H71&lt;'ICC GRID'!C48,M71,F71)))</f>
        <v/>
      </c>
      <c r="L71" s="33" t="str">
        <f t="shared" si="3"/>
        <v/>
      </c>
      <c r="M71" s="18">
        <f>IF(ISBLANK('ICC GRID'!A48),"---",IF('ICC GRID'!B48=0,"",'ICC GRID'!B48))</f>
        <v>19.899999999999999</v>
      </c>
    </row>
    <row r="72" spans="1:13" ht="15.75" x14ac:dyDescent="0.2">
      <c r="A72" s="28" t="str">
        <f>IF(ISBLANK('ICC GRID'!A49),"---",'ICC GRID'!F49)</f>
        <v>Acer palmatum 'Ukigumo'</v>
      </c>
      <c r="B72" s="29"/>
      <c r="C72" s="30" t="str">
        <f>IF(ISBLANK('ICC GRID'!A49),"---",TRIM('ICC GRID'!A49))</f>
        <v>#1 2-3' WHIP</v>
      </c>
      <c r="D72" s="69">
        <f>IF(ISBLANK('ICC GRID'!A49),"---",'ICC GRID'!G49)</f>
        <v>60</v>
      </c>
      <c r="E72" s="31">
        <f>IF(ISBLANK('ICC GRID'!A49),"---",'ICC GRID'!E49)</f>
        <v>5</v>
      </c>
      <c r="F72" s="18">
        <f>IF(ISBLANK('ICC GRID'!A49),"---",IF('ICC GRID'!D49=0,"",'ICC GRID'!D49))</f>
        <v>10.5</v>
      </c>
      <c r="G72" s="19">
        <f>IF(ISBLANK('ICC GRID'!A49),"---",IF('ICC GRID'!C49=0,"",'ICC GRID'!C49))</f>
        <v>10</v>
      </c>
      <c r="H72" s="47"/>
      <c r="I72" s="48"/>
      <c r="J72" s="32" t="str">
        <f t="shared" si="2"/>
        <v/>
      </c>
      <c r="K72" s="33" t="str">
        <f>IF(ISBLANK('ICC GRID'!A49),"---",IF(H72="","",IF(H72&lt;'ICC GRID'!C49,M72,F72)))</f>
        <v/>
      </c>
      <c r="L72" s="33" t="str">
        <f t="shared" si="3"/>
        <v/>
      </c>
      <c r="M72" s="18">
        <f>IF(ISBLANK('ICC GRID'!A49),"---",IF('ICC GRID'!B49=0,"",'ICC GRID'!B49))</f>
        <v>18.399999999999999</v>
      </c>
    </row>
    <row r="73" spans="1:13" ht="15.75" x14ac:dyDescent="0.2">
      <c r="A73" s="28" t="str">
        <f>IF(ISBLANK('ICC GRID'!A50),"---",'ICC GRID'!F50)</f>
        <v>Acer palmatum Dragon Tears™ PP 22,249</v>
      </c>
      <c r="B73" s="29"/>
      <c r="C73" s="30" t="str">
        <f>IF(ISBLANK('ICC GRID'!A50),"---",TRIM('ICC GRID'!A50))</f>
        <v>#1 2-3' LT BRCH</v>
      </c>
      <c r="D73" s="69">
        <f>IF(ISBLANK('ICC GRID'!A50),"---",'ICC GRID'!G50)</f>
        <v>35</v>
      </c>
      <c r="E73" s="31">
        <f>IF(ISBLANK('ICC GRID'!A50),"---",'ICC GRID'!E50)</f>
        <v>5</v>
      </c>
      <c r="F73" s="18">
        <f>IF(ISBLANK('ICC GRID'!A50),"---",IF('ICC GRID'!D50=0,"",'ICC GRID'!D50))</f>
        <v>17.75</v>
      </c>
      <c r="G73" s="19">
        <f>IF(ISBLANK('ICC GRID'!A50),"---",IF('ICC GRID'!C50=0,"",'ICC GRID'!C50))</f>
        <v>10</v>
      </c>
      <c r="H73" s="47"/>
      <c r="I73" s="48"/>
      <c r="J73" s="32" t="str">
        <f t="shared" si="2"/>
        <v/>
      </c>
      <c r="K73" s="33" t="str">
        <f>IF(ISBLANK('ICC GRID'!A50),"---",IF(H73="","",IF(H73&lt;'ICC GRID'!C50,M73,F73)))</f>
        <v/>
      </c>
      <c r="L73" s="33" t="str">
        <f t="shared" si="3"/>
        <v/>
      </c>
      <c r="M73" s="18">
        <f>IF(ISBLANK('ICC GRID'!A50),"---",IF('ICC GRID'!B50=0,"",'ICC GRID'!B50))</f>
        <v>30.15</v>
      </c>
    </row>
    <row r="74" spans="1:13" ht="15.75" x14ac:dyDescent="0.2">
      <c r="A74" s="28" t="str">
        <f>IF(ISBLANK('ICC GRID'!A51),"---",'ICC GRID'!F51)</f>
        <v>Acer palmatum var. atropurpureum</v>
      </c>
      <c r="B74" s="29"/>
      <c r="C74" s="30" t="str">
        <f>IF(ISBLANK('ICC GRID'!A51),"---",TRIM('ICC GRID'!A51))</f>
        <v>6-12"</v>
      </c>
      <c r="D74" s="69">
        <f>IF(ISBLANK('ICC GRID'!A51),"---",'ICC GRID'!G51)</f>
        <v>11</v>
      </c>
      <c r="E74" s="31">
        <f>IF(ISBLANK('ICC GRID'!A51),"---",'ICC GRID'!E51)</f>
        <v>25</v>
      </c>
      <c r="F74" s="18">
        <f>IF(ISBLANK('ICC GRID'!A51),"---",IF('ICC GRID'!D51=0,"",'ICC GRID'!D51))</f>
        <v>1.25</v>
      </c>
      <c r="G74" s="19">
        <f>IF(ISBLANK('ICC GRID'!A51),"---",IF('ICC GRID'!C51=0,"",'ICC GRID'!C51))</f>
        <v>100</v>
      </c>
      <c r="H74" s="47"/>
      <c r="I74" s="48"/>
      <c r="J74" s="32" t="str">
        <f t="shared" si="2"/>
        <v/>
      </c>
      <c r="K74" s="33" t="str">
        <f>IF(ISBLANK('ICC GRID'!A51),"---",IF(H74="","",IF(H74&lt;'ICC GRID'!C51,M74,F74)))</f>
        <v/>
      </c>
      <c r="L74" s="33" t="str">
        <f t="shared" si="3"/>
        <v/>
      </c>
      <c r="M74" s="18">
        <f>IF(ISBLANK('ICC GRID'!A51),"---",IF('ICC GRID'!B51=0,"",'ICC GRID'!B51))</f>
        <v>1.75</v>
      </c>
    </row>
    <row r="75" spans="1:13" ht="15.75" x14ac:dyDescent="0.2">
      <c r="A75" s="28" t="str">
        <f>IF(ISBLANK('ICC GRID'!A52),"---",'ICC GRID'!F52)</f>
        <v>Acer palmatum var. atropurpureum</v>
      </c>
      <c r="B75" s="29"/>
      <c r="C75" s="30" t="str">
        <f>IF(ISBLANK('ICC GRID'!A52),"---",TRIM('ICC GRID'!A52))</f>
        <v>1-2'</v>
      </c>
      <c r="D75" s="69">
        <f>IF(ISBLANK('ICC GRID'!A52),"---",'ICC GRID'!G52)</f>
        <v>4434</v>
      </c>
      <c r="E75" s="31">
        <f>IF(ISBLANK('ICC GRID'!A52),"---",'ICC GRID'!E52)</f>
        <v>25</v>
      </c>
      <c r="F75" s="18">
        <f>IF(ISBLANK('ICC GRID'!A52),"---",IF('ICC GRID'!D52=0,"",'ICC GRID'!D52))</f>
        <v>1.55</v>
      </c>
      <c r="G75" s="19">
        <f>IF(ISBLANK('ICC GRID'!A52),"---",IF('ICC GRID'!C52=0,"",'ICC GRID'!C52))</f>
        <v>100</v>
      </c>
      <c r="H75" s="47"/>
      <c r="I75" s="48"/>
      <c r="J75" s="32" t="str">
        <f t="shared" si="2"/>
        <v/>
      </c>
      <c r="K75" s="33" t="str">
        <f>IF(ISBLANK('ICC GRID'!A52),"---",IF(H75="","",IF(H75&lt;'ICC GRID'!C52,M75,F75)))</f>
        <v/>
      </c>
      <c r="L75" s="33" t="str">
        <f t="shared" si="3"/>
        <v/>
      </c>
      <c r="M75" s="18">
        <f>IF(ISBLANK('ICC GRID'!A52),"---",IF('ICC GRID'!B52=0,"",'ICC GRID'!B52))</f>
        <v>1.75</v>
      </c>
    </row>
    <row r="76" spans="1:13" ht="15.75" x14ac:dyDescent="0.2">
      <c r="A76" s="28" t="str">
        <f>IF(ISBLANK('ICC GRID'!A53),"---",'ICC GRID'!F53)</f>
        <v>Acer palmatum var. atropurpureum</v>
      </c>
      <c r="B76" s="29"/>
      <c r="C76" s="30" t="str">
        <f>IF(ISBLANK('ICC GRID'!A53),"---",TRIM('ICC GRID'!A53))</f>
        <v>1-2' TR</v>
      </c>
      <c r="D76" s="69">
        <f>IF(ISBLANK('ICC GRID'!A53),"---",'ICC GRID'!G53)</f>
        <v>59</v>
      </c>
      <c r="E76" s="31">
        <f>IF(ISBLANK('ICC GRID'!A53),"---",'ICC GRID'!E53)</f>
        <v>10</v>
      </c>
      <c r="F76" s="18">
        <f>IF(ISBLANK('ICC GRID'!A53),"---",IF('ICC GRID'!D53=0,"",'ICC GRID'!D53))</f>
        <v>2.4</v>
      </c>
      <c r="G76" s="19">
        <f>IF(ISBLANK('ICC GRID'!A53),"---",IF('ICC GRID'!C53=0,"",'ICC GRID'!C53))</f>
        <v>50</v>
      </c>
      <c r="H76" s="47"/>
      <c r="I76" s="48"/>
      <c r="J76" s="32" t="str">
        <f t="shared" si="2"/>
        <v/>
      </c>
      <c r="K76" s="33" t="str">
        <f>IF(ISBLANK('ICC GRID'!A53),"---",IF(H76="","",IF(H76&lt;'ICC GRID'!C53,M76,F76)))</f>
        <v/>
      </c>
      <c r="L76" s="33" t="str">
        <f t="shared" si="3"/>
        <v/>
      </c>
      <c r="M76" s="18">
        <f>IF(ISBLANK('ICC GRID'!A53),"---",IF('ICC GRID'!B53=0,"",'ICC GRID'!B53))</f>
        <v>4.2</v>
      </c>
    </row>
    <row r="77" spans="1:13" ht="15.75" x14ac:dyDescent="0.2">
      <c r="A77" s="28" t="str">
        <f>IF(ISBLANK('ICC GRID'!A54),"---",'ICC GRID'!F54)</f>
        <v>Acer palmatum var. atropurpureum</v>
      </c>
      <c r="B77" s="29"/>
      <c r="C77" s="30" t="str">
        <f>IF(ISBLANK('ICC GRID'!A54),"---",TRIM('ICC GRID'!A54))</f>
        <v>2-3' TR</v>
      </c>
      <c r="D77" s="69">
        <f>IF(ISBLANK('ICC GRID'!A54),"---",'ICC GRID'!G54)</f>
        <v>130</v>
      </c>
      <c r="E77" s="31">
        <f>IF(ISBLANK('ICC GRID'!A54),"---",'ICC GRID'!E54)</f>
        <v>10</v>
      </c>
      <c r="F77" s="18">
        <f>IF(ISBLANK('ICC GRID'!A54),"---",IF('ICC GRID'!D54=0,"",'ICC GRID'!D54))</f>
        <v>3.05</v>
      </c>
      <c r="G77" s="19">
        <f>IF(ISBLANK('ICC GRID'!A54),"---",IF('ICC GRID'!C54=0,"",'ICC GRID'!C54))</f>
        <v>20</v>
      </c>
      <c r="H77" s="47"/>
      <c r="I77" s="48"/>
      <c r="J77" s="32" t="str">
        <f t="shared" si="2"/>
        <v/>
      </c>
      <c r="K77" s="33" t="str">
        <f>IF(ISBLANK('ICC GRID'!A54),"---",IF(H77="","",IF(H77&lt;'ICC GRID'!C54,M77,F77)))</f>
        <v/>
      </c>
      <c r="L77" s="33" t="str">
        <f t="shared" si="3"/>
        <v/>
      </c>
      <c r="M77" s="18">
        <f>IF(ISBLANK('ICC GRID'!A54),"---",IF('ICC GRID'!B54=0,"",'ICC GRID'!B54))</f>
        <v>5.35</v>
      </c>
    </row>
    <row r="78" spans="1:13" ht="15.75" x14ac:dyDescent="0.2">
      <c r="A78" s="28" t="str">
        <f>IF(ISBLANK('ICC GRID'!A55),"---",'ICC GRID'!F55)</f>
        <v>Acer pseudoplatanus</v>
      </c>
      <c r="B78" s="29"/>
      <c r="C78" s="30" t="str">
        <f>IF(ISBLANK('ICC GRID'!A55),"---",TRIM('ICC GRID'!A55))</f>
        <v>3/16"</v>
      </c>
      <c r="D78" s="69">
        <f>IF(ISBLANK('ICC GRID'!A55),"---",'ICC GRID'!G55)</f>
        <v>571</v>
      </c>
      <c r="E78" s="31">
        <f>IF(ISBLANK('ICC GRID'!A55),"---",'ICC GRID'!E55)</f>
        <v>25</v>
      </c>
      <c r="F78" s="18">
        <f>IF(ISBLANK('ICC GRID'!A55),"---",IF('ICC GRID'!D55=0,"",'ICC GRID'!D55))</f>
        <v>1.1499999999999999</v>
      </c>
      <c r="G78" s="19">
        <f>IF(ISBLANK('ICC GRID'!A55),"---",IF('ICC GRID'!C55=0,"",'ICC GRID'!C55))</f>
        <v>50</v>
      </c>
      <c r="H78" s="47"/>
      <c r="I78" s="48"/>
      <c r="J78" s="32" t="str">
        <f t="shared" si="2"/>
        <v/>
      </c>
      <c r="K78" s="33" t="str">
        <f>IF(ISBLANK('ICC GRID'!A55),"---",IF(H78="","",IF(H78&lt;'ICC GRID'!C55,M78,F78)))</f>
        <v/>
      </c>
      <c r="L78" s="33" t="str">
        <f t="shared" si="3"/>
        <v/>
      </c>
      <c r="M78" s="18">
        <f>IF(ISBLANK('ICC GRID'!A55),"---",IF('ICC GRID'!B55=0,"",'ICC GRID'!B55))</f>
        <v>1.7</v>
      </c>
    </row>
    <row r="79" spans="1:13" ht="15.75" x14ac:dyDescent="0.2">
      <c r="A79" s="28" t="str">
        <f>IF(ISBLANK('ICC GRID'!A56),"---",'ICC GRID'!F56)</f>
        <v>Acer pseudoplatanus</v>
      </c>
      <c r="B79" s="29"/>
      <c r="C79" s="30" t="str">
        <f>IF(ISBLANK('ICC GRID'!A56),"---",TRIM('ICC GRID'!A56))</f>
        <v>1/4"</v>
      </c>
      <c r="D79" s="69">
        <f>IF(ISBLANK('ICC GRID'!A56),"---",'ICC GRID'!G56)</f>
        <v>328</v>
      </c>
      <c r="E79" s="31">
        <f>IF(ISBLANK('ICC GRID'!A56),"---",'ICC GRID'!E56)</f>
        <v>25</v>
      </c>
      <c r="F79" s="18">
        <f>IF(ISBLANK('ICC GRID'!A56),"---",IF('ICC GRID'!D56=0,"",'ICC GRID'!D56))</f>
        <v>1.3</v>
      </c>
      <c r="G79" s="19">
        <f>IF(ISBLANK('ICC GRID'!A56),"---",IF('ICC GRID'!C56=0,"",'ICC GRID'!C56))</f>
        <v>50</v>
      </c>
      <c r="H79" s="47"/>
      <c r="I79" s="48"/>
      <c r="J79" s="32" t="str">
        <f t="shared" si="2"/>
        <v/>
      </c>
      <c r="K79" s="33" t="str">
        <f>IF(ISBLANK('ICC GRID'!A56),"---",IF(H79="","",IF(H79&lt;'ICC GRID'!C56,M79,F79)))</f>
        <v/>
      </c>
      <c r="L79" s="33" t="str">
        <f t="shared" si="3"/>
        <v/>
      </c>
      <c r="M79" s="18">
        <f>IF(ISBLANK('ICC GRID'!A56),"---",IF('ICC GRID'!B56=0,"",'ICC GRID'!B56))</f>
        <v>1.85</v>
      </c>
    </row>
    <row r="80" spans="1:13" ht="15.75" x14ac:dyDescent="0.2">
      <c r="A80" s="28" t="str">
        <f>IF(ISBLANK('ICC GRID'!A57),"---",'ICC GRID'!F57)</f>
        <v>Acer pseudoplatanus</v>
      </c>
      <c r="B80" s="29"/>
      <c r="C80" s="30" t="str">
        <f>IF(ISBLANK('ICC GRID'!A57),"---",TRIM('ICC GRID'!A57))</f>
        <v>3/8"</v>
      </c>
      <c r="D80" s="69">
        <f>IF(ISBLANK('ICC GRID'!A57),"---",'ICC GRID'!G57)</f>
        <v>711</v>
      </c>
      <c r="E80" s="31">
        <f>IF(ISBLANK('ICC GRID'!A57),"---",'ICC GRID'!E57)</f>
        <v>25</v>
      </c>
      <c r="F80" s="18">
        <f>IF(ISBLANK('ICC GRID'!A57),"---",IF('ICC GRID'!D57=0,"",'ICC GRID'!D57))</f>
        <v>1.5</v>
      </c>
      <c r="G80" s="19">
        <f>IF(ISBLANK('ICC GRID'!A57),"---",IF('ICC GRID'!C57=0,"",'ICC GRID'!C57))</f>
        <v>50</v>
      </c>
      <c r="H80" s="47"/>
      <c r="I80" s="48"/>
      <c r="J80" s="32" t="str">
        <f t="shared" si="2"/>
        <v/>
      </c>
      <c r="K80" s="33" t="str">
        <f>IF(ISBLANK('ICC GRID'!A57),"---",IF(H80="","",IF(H80&lt;'ICC GRID'!C57,M80,F80)))</f>
        <v/>
      </c>
      <c r="L80" s="33" t="str">
        <f t="shared" si="3"/>
        <v/>
      </c>
      <c r="M80" s="18">
        <f>IF(ISBLANK('ICC GRID'!A57),"---",IF('ICC GRID'!B57=0,"",'ICC GRID'!B57))</f>
        <v>2.2000000000000002</v>
      </c>
    </row>
    <row r="81" spans="1:13" ht="15.75" x14ac:dyDescent="0.2">
      <c r="A81" s="28" t="str">
        <f>IF(ISBLANK('ICC GRID'!A58),"---",'ICC GRID'!F58)</f>
        <v>Acer pseudoplatanus 'Esk Sunset'</v>
      </c>
      <c r="B81" s="29"/>
      <c r="C81" s="30" t="str">
        <f>IF(ISBLANK('ICC GRID'!A58),"---",TRIM('ICC GRID'!A58))</f>
        <v>LP 6-12" CRK'D TOP</v>
      </c>
      <c r="D81" s="69">
        <f>IF(ISBLANK('ICC GRID'!A58),"---",'ICC GRID'!G58)</f>
        <v>33</v>
      </c>
      <c r="E81" s="31">
        <f>IF(ISBLANK('ICC GRID'!A58),"---",'ICC GRID'!E58)</f>
        <v>5</v>
      </c>
      <c r="F81" s="18">
        <f>IF(ISBLANK('ICC GRID'!A58),"---",IF('ICC GRID'!D58=0,"",'ICC GRID'!D58))</f>
        <v>7.6</v>
      </c>
      <c r="G81" s="19">
        <f>IF(ISBLANK('ICC GRID'!A58),"---",IF('ICC GRID'!C58=0,"",'ICC GRID'!C58))</f>
        <v>10</v>
      </c>
      <c r="H81" s="47"/>
      <c r="I81" s="48"/>
      <c r="J81" s="32" t="str">
        <f t="shared" si="2"/>
        <v/>
      </c>
      <c r="K81" s="33" t="str">
        <f>IF(ISBLANK('ICC GRID'!A58),"---",IF(H81="","",IF(H81&lt;'ICC GRID'!C58,M81,F81)))</f>
        <v/>
      </c>
      <c r="L81" s="33" t="str">
        <f t="shared" si="3"/>
        <v/>
      </c>
      <c r="M81" s="18">
        <f>IF(ISBLANK('ICC GRID'!A58),"---",IF('ICC GRID'!B58=0,"",'ICC GRID'!B58))</f>
        <v>16.75</v>
      </c>
    </row>
    <row r="82" spans="1:13" ht="15.75" x14ac:dyDescent="0.2">
      <c r="A82" s="28" t="str">
        <f>IF(ISBLANK('ICC GRID'!A59),"---",'ICC GRID'!F59)</f>
        <v>Acer pseudoplatanus 'Esk Sunset'</v>
      </c>
      <c r="B82" s="29"/>
      <c r="C82" s="30" t="str">
        <f>IF(ISBLANK('ICC GRID'!A59),"---",TRIM('ICC GRID'!A59))</f>
        <v>LP 1-2' CRK'D TOP</v>
      </c>
      <c r="D82" s="69">
        <f>IF(ISBLANK('ICC GRID'!A59),"---",'ICC GRID'!G59)</f>
        <v>13</v>
      </c>
      <c r="E82" s="31">
        <f>IF(ISBLANK('ICC GRID'!A59),"---",'ICC GRID'!E59)</f>
        <v>5</v>
      </c>
      <c r="F82" s="18">
        <f>IF(ISBLANK('ICC GRID'!A59),"---",IF('ICC GRID'!D59=0,"",'ICC GRID'!D59))</f>
        <v>9.1999999999999993</v>
      </c>
      <c r="G82" s="19">
        <f>IF(ISBLANK('ICC GRID'!A59),"---",IF('ICC GRID'!C59=0,"",'ICC GRID'!C59))</f>
        <v>10</v>
      </c>
      <c r="H82" s="47"/>
      <c r="I82" s="48"/>
      <c r="J82" s="32" t="str">
        <f t="shared" si="2"/>
        <v/>
      </c>
      <c r="K82" s="33" t="str">
        <f>IF(ISBLANK('ICC GRID'!A59),"---",IF(H82="","",IF(H82&lt;'ICC GRID'!C59,M82,F82)))</f>
        <v/>
      </c>
      <c r="L82" s="33" t="str">
        <f t="shared" si="3"/>
        <v/>
      </c>
      <c r="M82" s="18">
        <f>IF(ISBLANK('ICC GRID'!A59),"---",IF('ICC GRID'!B59=0,"",'ICC GRID'!B59))</f>
        <v>19.850000000000001</v>
      </c>
    </row>
    <row r="83" spans="1:13" ht="15.75" x14ac:dyDescent="0.2">
      <c r="A83" s="28" t="str">
        <f>IF(ISBLANK('ICC GRID'!A60),"---",'ICC GRID'!F60)</f>
        <v>Acer pseudosieboldianum</v>
      </c>
      <c r="B83" s="29"/>
      <c r="C83" s="30" t="str">
        <f>IF(ISBLANK('ICC GRID'!A60),"---",TRIM('ICC GRID'!A60))</f>
        <v>3-4'</v>
      </c>
      <c r="D83" s="69">
        <f>IF(ISBLANK('ICC GRID'!A60),"---",'ICC GRID'!G60)</f>
        <v>107</v>
      </c>
      <c r="E83" s="31">
        <f>IF(ISBLANK('ICC GRID'!A60),"---",'ICC GRID'!E60)</f>
        <v>10</v>
      </c>
      <c r="F83" s="18">
        <f>IF(ISBLANK('ICC GRID'!A60),"---",IF('ICC GRID'!D60=0,"",'ICC GRID'!D60))</f>
        <v>3.5</v>
      </c>
      <c r="G83" s="19">
        <f>IF(ISBLANK('ICC GRID'!A60),"---",IF('ICC GRID'!C60=0,"",'ICC GRID'!C60))</f>
        <v>20</v>
      </c>
      <c r="H83" s="47"/>
      <c r="I83" s="48"/>
      <c r="J83" s="32" t="str">
        <f t="shared" si="2"/>
        <v/>
      </c>
      <c r="K83" s="33" t="str">
        <f>IF(ISBLANK('ICC GRID'!A60),"---",IF(H83="","",IF(H83&lt;'ICC GRID'!C60,M83,F83)))</f>
        <v/>
      </c>
      <c r="L83" s="33" t="str">
        <f t="shared" si="3"/>
        <v/>
      </c>
      <c r="M83" s="18">
        <f>IF(ISBLANK('ICC GRID'!A60),"---",IF('ICC GRID'!B60=0,"",'ICC GRID'!B60))</f>
        <v>5.9</v>
      </c>
    </row>
    <row r="84" spans="1:13" ht="15.75" x14ac:dyDescent="0.2">
      <c r="A84" s="28" t="str">
        <f>IF(ISBLANK('ICC GRID'!A61),"---",'ICC GRID'!F61)</f>
        <v>Acer rubrum</v>
      </c>
      <c r="B84" s="29"/>
      <c r="C84" s="30" t="str">
        <f>IF(ISBLANK('ICC GRID'!A61),"---",TRIM('ICC GRID'!A61))</f>
        <v>MP</v>
      </c>
      <c r="D84" s="69">
        <f>IF(ISBLANK('ICC GRID'!A61),"---",'ICC GRID'!G61)</f>
        <v>827</v>
      </c>
      <c r="E84" s="31">
        <f>IF(ISBLANK('ICC GRID'!A61),"---",'ICC GRID'!E61)</f>
        <v>25</v>
      </c>
      <c r="F84" s="18">
        <f>IF(ISBLANK('ICC GRID'!A61),"---",IF('ICC GRID'!D61=0,"",'ICC GRID'!D61))</f>
        <v>0.85</v>
      </c>
      <c r="G84" s="19">
        <f>IF(ISBLANK('ICC GRID'!A61),"---",IF('ICC GRID'!C61=0,"",'ICC GRID'!C61))</f>
        <v>50</v>
      </c>
      <c r="H84" s="47"/>
      <c r="I84" s="48"/>
      <c r="J84" s="32" t="str">
        <f t="shared" si="2"/>
        <v/>
      </c>
      <c r="K84" s="33" t="str">
        <f>IF(ISBLANK('ICC GRID'!A61),"---",IF(H84="","",IF(H84&lt;'ICC GRID'!C61,M84,F84)))</f>
        <v/>
      </c>
      <c r="L84" s="33" t="str">
        <f t="shared" si="3"/>
        <v/>
      </c>
      <c r="M84" s="18">
        <f>IF(ISBLANK('ICC GRID'!A61),"---",IF('ICC GRID'!B61=0,"",'ICC GRID'!B61))</f>
        <v>1.5</v>
      </c>
    </row>
    <row r="85" spans="1:13" ht="15.75" x14ac:dyDescent="0.2">
      <c r="A85" s="28" t="str">
        <f>IF(ISBLANK('ICC GRID'!A62),"---",'ICC GRID'!F62)</f>
        <v>Acer shirasawanum 'Aureum'</v>
      </c>
      <c r="B85" s="29"/>
      <c r="C85" s="30" t="str">
        <f>IF(ISBLANK('ICC GRID'!A62),"---",TRIM('ICC GRID'!A62))</f>
        <v>#1 1-2' WHIP</v>
      </c>
      <c r="D85" s="69">
        <f>IF(ISBLANK('ICC GRID'!A62),"---",'ICC GRID'!G62)</f>
        <v>40</v>
      </c>
      <c r="E85" s="31">
        <f>IF(ISBLANK('ICC GRID'!A62),"---",'ICC GRID'!E62)</f>
        <v>5</v>
      </c>
      <c r="F85" s="18">
        <f>IF(ISBLANK('ICC GRID'!A62),"---",IF('ICC GRID'!D62=0,"",'ICC GRID'!D62))</f>
        <v>15.5</v>
      </c>
      <c r="G85" s="19">
        <f>IF(ISBLANK('ICC GRID'!A62),"---",IF('ICC GRID'!C62=0,"",'ICC GRID'!C62))</f>
        <v>10</v>
      </c>
      <c r="H85" s="47"/>
      <c r="I85" s="48"/>
      <c r="J85" s="32" t="str">
        <f t="shared" si="2"/>
        <v/>
      </c>
      <c r="K85" s="33" t="str">
        <f>IF(ISBLANK('ICC GRID'!A62),"---",IF(H85="","",IF(H85&lt;'ICC GRID'!C62,M85,F85)))</f>
        <v/>
      </c>
      <c r="L85" s="33" t="str">
        <f t="shared" si="3"/>
        <v/>
      </c>
      <c r="M85" s="18">
        <f>IF(ISBLANK('ICC GRID'!A62),"---",IF('ICC GRID'!B62=0,"",'ICC GRID'!B62))</f>
        <v>27.15</v>
      </c>
    </row>
    <row r="86" spans="1:13" ht="15.75" x14ac:dyDescent="0.2">
      <c r="A86" s="28" t="str">
        <f>IF(ISBLANK('ICC GRID'!A63),"---",'ICC GRID'!F63)</f>
        <v>Acer shirasawanum 'Jordan'</v>
      </c>
      <c r="B86" s="29"/>
      <c r="C86" s="30" t="str">
        <f>IF(ISBLANK('ICC GRID'!A63),"---",TRIM('ICC GRID'!A63))</f>
        <v>#1 3-4' LT BRCH</v>
      </c>
      <c r="D86" s="69">
        <f>IF(ISBLANK('ICC GRID'!A63),"---",'ICC GRID'!G63)</f>
        <v>70</v>
      </c>
      <c r="E86" s="31">
        <f>IF(ISBLANK('ICC GRID'!A63),"---",'ICC GRID'!E63)</f>
        <v>5</v>
      </c>
      <c r="F86" s="18">
        <f>IF(ISBLANK('ICC GRID'!A63),"---",IF('ICC GRID'!D63=0,"",'ICC GRID'!D63))</f>
        <v>22.95</v>
      </c>
      <c r="G86" s="19">
        <f>IF(ISBLANK('ICC GRID'!A63),"---",IF('ICC GRID'!C63=0,"",'ICC GRID'!C63))</f>
        <v>10</v>
      </c>
      <c r="H86" s="47"/>
      <c r="I86" s="48"/>
      <c r="J86" s="32" t="str">
        <f t="shared" si="2"/>
        <v/>
      </c>
      <c r="K86" s="33" t="str">
        <f>IF(ISBLANK('ICC GRID'!A63),"---",IF(H86="","",IF(H86&lt;'ICC GRID'!C63,M86,F86)))</f>
        <v/>
      </c>
      <c r="L86" s="33" t="str">
        <f t="shared" si="3"/>
        <v/>
      </c>
      <c r="M86" s="18">
        <f>IF(ISBLANK('ICC GRID'!A63),"---",IF('ICC GRID'!B63=0,"",'ICC GRID'!B63))</f>
        <v>40.200000000000003</v>
      </c>
    </row>
    <row r="87" spans="1:13" ht="15.75" x14ac:dyDescent="0.2">
      <c r="A87" s="28" t="str">
        <f>IF(ISBLANK('ICC GRID'!A64),"---",'ICC GRID'!F64)</f>
        <v>Aesculus glabra</v>
      </c>
      <c r="B87" s="29"/>
      <c r="C87" s="30" t="str">
        <f>IF(ISBLANK('ICC GRID'!A64),"---",TRIM('ICC GRID'!A64))</f>
        <v>4-6"</v>
      </c>
      <c r="D87" s="69">
        <f>IF(ISBLANK('ICC GRID'!A64),"---",'ICC GRID'!G64)</f>
        <v>49</v>
      </c>
      <c r="E87" s="31">
        <f>IF(ISBLANK('ICC GRID'!A64),"---",'ICC GRID'!E64)</f>
        <v>25</v>
      </c>
      <c r="F87" s="18">
        <f>IF(ISBLANK('ICC GRID'!A64),"---",IF('ICC GRID'!D64=0,"",'ICC GRID'!D64))</f>
        <v>1.1499999999999999</v>
      </c>
      <c r="G87" s="19">
        <f>IF(ISBLANK('ICC GRID'!A64),"---",IF('ICC GRID'!C64=0,"",'ICC GRID'!C64))</f>
        <v>50</v>
      </c>
      <c r="H87" s="47"/>
      <c r="I87" s="48"/>
      <c r="J87" s="32" t="str">
        <f t="shared" si="2"/>
        <v/>
      </c>
      <c r="K87" s="33" t="str">
        <f>IF(ISBLANK('ICC GRID'!A64),"---",IF(H87="","",IF(H87&lt;'ICC GRID'!C64,M87,F87)))</f>
        <v/>
      </c>
      <c r="L87" s="33" t="str">
        <f t="shared" si="3"/>
        <v/>
      </c>
      <c r="M87" s="18">
        <f>IF(ISBLANK('ICC GRID'!A64),"---",IF('ICC GRID'!B64=0,"",'ICC GRID'!B64))</f>
        <v>2.0499999999999998</v>
      </c>
    </row>
    <row r="88" spans="1:13" ht="15.75" x14ac:dyDescent="0.2">
      <c r="A88" s="28" t="str">
        <f>IF(ISBLANK('ICC GRID'!A65),"---",'ICC GRID'!F65)</f>
        <v>Aesculus glabra</v>
      </c>
      <c r="B88" s="29"/>
      <c r="C88" s="30" t="str">
        <f>IF(ISBLANK('ICC GRID'!A65),"---",TRIM('ICC GRID'!A65))</f>
        <v>6-12"</v>
      </c>
      <c r="D88" s="69">
        <f>IF(ISBLANK('ICC GRID'!A65),"---",'ICC GRID'!G65)</f>
        <v>1125</v>
      </c>
      <c r="E88" s="31">
        <f>IF(ISBLANK('ICC GRID'!A65),"---",'ICC GRID'!E65)</f>
        <v>25</v>
      </c>
      <c r="F88" s="18">
        <f>IF(ISBLANK('ICC GRID'!A65),"---",IF('ICC GRID'!D65=0,"",'ICC GRID'!D65))</f>
        <v>1.3</v>
      </c>
      <c r="G88" s="19">
        <f>IF(ISBLANK('ICC GRID'!A65),"---",IF('ICC GRID'!C65=0,"",'ICC GRID'!C65))</f>
        <v>50</v>
      </c>
      <c r="H88" s="47"/>
      <c r="I88" s="48"/>
      <c r="J88" s="32" t="str">
        <f t="shared" si="2"/>
        <v/>
      </c>
      <c r="K88" s="33" t="str">
        <f>IF(ISBLANK('ICC GRID'!A65),"---",IF(H88="","",IF(H88&lt;'ICC GRID'!C65,M88,F88)))</f>
        <v/>
      </c>
      <c r="L88" s="33" t="str">
        <f t="shared" si="3"/>
        <v/>
      </c>
      <c r="M88" s="18">
        <f>IF(ISBLANK('ICC GRID'!A65),"---",IF('ICC GRID'!B65=0,"",'ICC GRID'!B65))</f>
        <v>2.2999999999999998</v>
      </c>
    </row>
    <row r="89" spans="1:13" ht="15.75" x14ac:dyDescent="0.2">
      <c r="A89" s="28" t="str">
        <f>IF(ISBLANK('ICC GRID'!A66),"---",'ICC GRID'!F66)</f>
        <v>Aesculus glabra</v>
      </c>
      <c r="B89" s="29"/>
      <c r="C89" s="30" t="str">
        <f>IF(ISBLANK('ICC GRID'!A66),"---",TRIM('ICC GRID'!A66))</f>
        <v>2-3'</v>
      </c>
      <c r="D89" s="69">
        <f>IF(ISBLANK('ICC GRID'!A66),"---",'ICC GRID'!G66)</f>
        <v>22</v>
      </c>
      <c r="E89" s="31">
        <f>IF(ISBLANK('ICC GRID'!A66),"---",'ICC GRID'!E66)</f>
        <v>25</v>
      </c>
      <c r="F89" s="18">
        <f>IF(ISBLANK('ICC GRID'!A66),"---",IF('ICC GRID'!D66=0,"",'ICC GRID'!D66))</f>
        <v>2.1</v>
      </c>
      <c r="G89" s="19">
        <f>IF(ISBLANK('ICC GRID'!A66),"---",IF('ICC GRID'!C66=0,"",'ICC GRID'!C66))</f>
        <v>50</v>
      </c>
      <c r="H89" s="47"/>
      <c r="I89" s="48"/>
      <c r="J89" s="32" t="str">
        <f t="shared" si="2"/>
        <v/>
      </c>
      <c r="K89" s="33" t="str">
        <f>IF(ISBLANK('ICC GRID'!A66),"---",IF(H89="","",IF(H89&lt;'ICC GRID'!C66,M89,F89)))</f>
        <v/>
      </c>
      <c r="L89" s="33" t="str">
        <f t="shared" si="3"/>
        <v/>
      </c>
      <c r="M89" s="18">
        <f>IF(ISBLANK('ICC GRID'!A66),"---",IF('ICC GRID'!B66=0,"",'ICC GRID'!B66))</f>
        <v>3.7</v>
      </c>
    </row>
    <row r="90" spans="1:13" ht="15.75" x14ac:dyDescent="0.2">
      <c r="A90" s="28" t="str">
        <f>IF(ISBLANK('ICC GRID'!A67),"---",'ICC GRID'!F67)</f>
        <v>Aesculus hippocastanum</v>
      </c>
      <c r="B90" s="29"/>
      <c r="C90" s="30" t="str">
        <f>IF(ISBLANK('ICC GRID'!A67),"---",TRIM('ICC GRID'!A67))</f>
        <v>3/16"</v>
      </c>
      <c r="D90" s="69">
        <f>IF(ISBLANK('ICC GRID'!A67),"---",'ICC GRID'!G67)</f>
        <v>1000</v>
      </c>
      <c r="E90" s="31">
        <f>IF(ISBLANK('ICC GRID'!A67),"---",'ICC GRID'!E67)</f>
        <v>25</v>
      </c>
      <c r="F90" s="18">
        <f>IF(ISBLANK('ICC GRID'!A67),"---",IF('ICC GRID'!D67=0,"",'ICC GRID'!D67))</f>
        <v>0.9</v>
      </c>
      <c r="G90" s="19">
        <f>IF(ISBLANK('ICC GRID'!A67),"---",IF('ICC GRID'!C67=0,"",'ICC GRID'!C67))</f>
        <v>50</v>
      </c>
      <c r="H90" s="47"/>
      <c r="I90" s="48"/>
      <c r="J90" s="32" t="str">
        <f t="shared" ref="J90:J153" si="4">IF(H90="","",IF(ROUNDUP(H90/E90,0)*E90&lt;&gt;H90,ROUNDUP(H90/E90,0)*E90,H90))</f>
        <v/>
      </c>
      <c r="K90" s="33" t="str">
        <f>IF(ISBLANK('ICC GRID'!A67),"---",IF(H90="","",IF(H90&lt;'ICC GRID'!C67,M90,F90)))</f>
        <v/>
      </c>
      <c r="L90" s="33" t="str">
        <f t="shared" ref="L90:L153" si="5">IF(ISBLANK(H90),"",J90*K90)</f>
        <v/>
      </c>
      <c r="M90" s="18">
        <f>IF(ISBLANK('ICC GRID'!A67),"---",IF('ICC GRID'!B67=0,"",'ICC GRID'!B67))</f>
        <v>1.6</v>
      </c>
    </row>
    <row r="91" spans="1:13" ht="15.75" x14ac:dyDescent="0.2">
      <c r="A91" s="28" t="str">
        <f>IF(ISBLANK('ICC GRID'!A68),"---",'ICC GRID'!F68)</f>
        <v>Aesculus hippocastanum</v>
      </c>
      <c r="B91" s="29"/>
      <c r="C91" s="30" t="str">
        <f>IF(ISBLANK('ICC GRID'!A68),"---",TRIM('ICC GRID'!A68))</f>
        <v>1/4"</v>
      </c>
      <c r="D91" s="69">
        <f>IF(ISBLANK('ICC GRID'!A68),"---",'ICC GRID'!G68)</f>
        <v>2932</v>
      </c>
      <c r="E91" s="31">
        <f>IF(ISBLANK('ICC GRID'!A68),"---",'ICC GRID'!E68)</f>
        <v>25</v>
      </c>
      <c r="F91" s="18">
        <f>IF(ISBLANK('ICC GRID'!A68),"---",IF('ICC GRID'!D68=0,"",'ICC GRID'!D68))</f>
        <v>1.1000000000000001</v>
      </c>
      <c r="G91" s="19">
        <f>IF(ISBLANK('ICC GRID'!A68),"---",IF('ICC GRID'!C68=0,"",'ICC GRID'!C68))</f>
        <v>50</v>
      </c>
      <c r="H91" s="47"/>
      <c r="I91" s="48"/>
      <c r="J91" s="32" t="str">
        <f t="shared" si="4"/>
        <v/>
      </c>
      <c r="K91" s="33" t="str">
        <f>IF(ISBLANK('ICC GRID'!A68),"---",IF(H91="","",IF(H91&lt;'ICC GRID'!C68,M91,F91)))</f>
        <v/>
      </c>
      <c r="L91" s="33" t="str">
        <f t="shared" si="5"/>
        <v/>
      </c>
      <c r="M91" s="18">
        <f>IF(ISBLANK('ICC GRID'!A68),"---",IF('ICC GRID'!B68=0,"",'ICC GRID'!B68))</f>
        <v>1.95</v>
      </c>
    </row>
    <row r="92" spans="1:13" ht="15.75" x14ac:dyDescent="0.2">
      <c r="A92" s="28" t="str">
        <f>IF(ISBLANK('ICC GRID'!A69),"---",'ICC GRID'!F69)</f>
        <v>Aesculus hippocastanum</v>
      </c>
      <c r="B92" s="29"/>
      <c r="C92" s="30" t="str">
        <f>IF(ISBLANK('ICC GRID'!A69),"---",TRIM('ICC GRID'!A69))</f>
        <v>3/8"</v>
      </c>
      <c r="D92" s="69">
        <f>IF(ISBLANK('ICC GRID'!A69),"---",'ICC GRID'!G69)</f>
        <v>725</v>
      </c>
      <c r="E92" s="31">
        <f>IF(ISBLANK('ICC GRID'!A69),"---",'ICC GRID'!E69)</f>
        <v>25</v>
      </c>
      <c r="F92" s="18">
        <f>IF(ISBLANK('ICC GRID'!A69),"---",IF('ICC GRID'!D69=0,"",'ICC GRID'!D69))</f>
        <v>1.25</v>
      </c>
      <c r="G92" s="19">
        <f>IF(ISBLANK('ICC GRID'!A69),"---",IF('ICC GRID'!C69=0,"",'ICC GRID'!C69))</f>
        <v>50</v>
      </c>
      <c r="H92" s="47"/>
      <c r="I92" s="48"/>
      <c r="J92" s="32" t="str">
        <f t="shared" si="4"/>
        <v/>
      </c>
      <c r="K92" s="33" t="str">
        <f>IF(ISBLANK('ICC GRID'!A69),"---",IF(H92="","",IF(H92&lt;'ICC GRID'!C69,M92,F92)))</f>
        <v/>
      </c>
      <c r="L92" s="33" t="str">
        <f t="shared" si="5"/>
        <v/>
      </c>
      <c r="M92" s="18">
        <f>IF(ISBLANK('ICC GRID'!A69),"---",IF('ICC GRID'!B69=0,"",'ICC GRID'!B69))</f>
        <v>2.2000000000000002</v>
      </c>
    </row>
    <row r="93" spans="1:13" ht="15.75" x14ac:dyDescent="0.2">
      <c r="A93" s="28" t="str">
        <f>IF(ISBLANK('ICC GRID'!A70),"---",'ICC GRID'!F70)</f>
        <v>Aesculus pavia</v>
      </c>
      <c r="B93" s="29"/>
      <c r="C93" s="30" t="str">
        <f>IF(ISBLANK('ICC GRID'!A70),"---",TRIM('ICC GRID'!A70))</f>
        <v>1-2'</v>
      </c>
      <c r="D93" s="69">
        <f>IF(ISBLANK('ICC GRID'!A70),"---",'ICC GRID'!G70)</f>
        <v>90</v>
      </c>
      <c r="E93" s="31">
        <f>IF(ISBLANK('ICC GRID'!A70),"---",'ICC GRID'!E70)</f>
        <v>10</v>
      </c>
      <c r="F93" s="18">
        <f>IF(ISBLANK('ICC GRID'!A70),"---",IF('ICC GRID'!D70=0,"",'ICC GRID'!D70))</f>
        <v>1.9</v>
      </c>
      <c r="G93" s="19">
        <f>IF(ISBLANK('ICC GRID'!A70),"---",IF('ICC GRID'!C70=0,"",'ICC GRID'!C70))</f>
        <v>50</v>
      </c>
      <c r="H93" s="47"/>
      <c r="I93" s="48"/>
      <c r="J93" s="32" t="str">
        <f t="shared" si="4"/>
        <v/>
      </c>
      <c r="K93" s="33" t="str">
        <f>IF(ISBLANK('ICC GRID'!A70),"---",IF(H93="","",IF(H93&lt;'ICC GRID'!C70,M93,F93)))</f>
        <v/>
      </c>
      <c r="L93" s="33" t="str">
        <f t="shared" si="5"/>
        <v/>
      </c>
      <c r="M93" s="18">
        <f>IF(ISBLANK('ICC GRID'!A70),"---",IF('ICC GRID'!B70=0,"",'ICC GRID'!B70))</f>
        <v>3.35</v>
      </c>
    </row>
    <row r="94" spans="1:13" ht="15.75" x14ac:dyDescent="0.2">
      <c r="A94" s="28" t="str">
        <f>IF(ISBLANK('ICC GRID'!A71),"---",'ICC GRID'!F71)</f>
        <v>Aesculus x carnea 'Fort McNair'</v>
      </c>
      <c r="B94" s="29"/>
      <c r="C94" s="30" t="str">
        <f>IF(ISBLANK('ICC GRID'!A71),"---",TRIM('ICC GRID'!A71))</f>
        <v>6-12"</v>
      </c>
      <c r="D94" s="69">
        <f>IF(ISBLANK('ICC GRID'!A71),"---",'ICC GRID'!G71)</f>
        <v>45</v>
      </c>
      <c r="E94" s="31">
        <f>IF(ISBLANK('ICC GRID'!A71),"---",'ICC GRID'!E71)</f>
        <v>5</v>
      </c>
      <c r="F94" s="18">
        <f>IF(ISBLANK('ICC GRID'!A71),"---",IF('ICC GRID'!D71=0,"",'ICC GRID'!D71))</f>
        <v>10.5</v>
      </c>
      <c r="G94" s="19">
        <f>IF(ISBLANK('ICC GRID'!A71),"---",IF('ICC GRID'!C71=0,"",'ICC GRID'!C71))</f>
        <v>10</v>
      </c>
      <c r="H94" s="47"/>
      <c r="I94" s="48"/>
      <c r="J94" s="32" t="str">
        <f t="shared" si="4"/>
        <v/>
      </c>
      <c r="K94" s="33" t="str">
        <f>IF(ISBLANK('ICC GRID'!A71),"---",IF(H94="","",IF(H94&lt;'ICC GRID'!C71,M94,F94)))</f>
        <v/>
      </c>
      <c r="L94" s="33" t="str">
        <f t="shared" si="5"/>
        <v/>
      </c>
      <c r="M94" s="18">
        <f>IF(ISBLANK('ICC GRID'!A71),"---",IF('ICC GRID'!B71=0,"",'ICC GRID'!B71))</f>
        <v>18.399999999999999</v>
      </c>
    </row>
    <row r="95" spans="1:13" ht="15.75" x14ac:dyDescent="0.2">
      <c r="A95" s="28" t="str">
        <f>IF(ISBLANK('ICC GRID'!A72),"---",'ICC GRID'!F72)</f>
        <v>Aesculus x carnea 'Fort McNair'</v>
      </c>
      <c r="B95" s="29"/>
      <c r="C95" s="30" t="str">
        <f>IF(ISBLANK('ICC GRID'!A72),"---",TRIM('ICC GRID'!A72))</f>
        <v>1-2'</v>
      </c>
      <c r="D95" s="69">
        <f>IF(ISBLANK('ICC GRID'!A72),"---",'ICC GRID'!G72)</f>
        <v>23</v>
      </c>
      <c r="E95" s="31">
        <f>IF(ISBLANK('ICC GRID'!A72),"---",'ICC GRID'!E72)</f>
        <v>5</v>
      </c>
      <c r="F95" s="18">
        <f>IF(ISBLANK('ICC GRID'!A72),"---",IF('ICC GRID'!D72=0,"",'ICC GRID'!D72))</f>
        <v>11.6</v>
      </c>
      <c r="G95" s="19">
        <f>IF(ISBLANK('ICC GRID'!A72),"---",IF('ICC GRID'!C72=0,"",'ICC GRID'!C72))</f>
        <v>10</v>
      </c>
      <c r="H95" s="47"/>
      <c r="I95" s="48"/>
      <c r="J95" s="32" t="str">
        <f t="shared" si="4"/>
        <v/>
      </c>
      <c r="K95" s="33" t="str">
        <f>IF(ISBLANK('ICC GRID'!A72),"---",IF(H95="","",IF(H95&lt;'ICC GRID'!C72,M95,F95)))</f>
        <v/>
      </c>
      <c r="L95" s="33" t="str">
        <f t="shared" si="5"/>
        <v/>
      </c>
      <c r="M95" s="18">
        <f>IF(ISBLANK('ICC GRID'!A72),"---",IF('ICC GRID'!B72=0,"",'ICC GRID'!B72))</f>
        <v>20.3</v>
      </c>
    </row>
    <row r="96" spans="1:13" ht="15.75" x14ac:dyDescent="0.2">
      <c r="A96" s="28" t="str">
        <f>IF(ISBLANK('ICC GRID'!A73),"---",'ICC GRID'!F73)</f>
        <v>Alnus rubra</v>
      </c>
      <c r="B96" s="29"/>
      <c r="C96" s="30" t="str">
        <f>IF(ISBLANK('ICC GRID'!A73),"---",TRIM('ICC GRID'!A73))</f>
        <v>2-3'</v>
      </c>
      <c r="D96" s="69">
        <f>IF(ISBLANK('ICC GRID'!A73),"---",'ICC GRID'!G73)</f>
        <v>1200</v>
      </c>
      <c r="E96" s="31">
        <f>IF(ISBLANK('ICC GRID'!A73),"---",'ICC GRID'!E73)</f>
        <v>25</v>
      </c>
      <c r="F96" s="18">
        <f>IF(ISBLANK('ICC GRID'!A73),"---",IF('ICC GRID'!D73=0,"",'ICC GRID'!D73))</f>
        <v>1.25</v>
      </c>
      <c r="G96" s="19">
        <f>IF(ISBLANK('ICC GRID'!A73),"---",IF('ICC GRID'!C73=0,"",'ICC GRID'!C73))</f>
        <v>50</v>
      </c>
      <c r="H96" s="47"/>
      <c r="I96" s="48"/>
      <c r="J96" s="32" t="str">
        <f t="shared" si="4"/>
        <v/>
      </c>
      <c r="K96" s="33" t="str">
        <f>IF(ISBLANK('ICC GRID'!A73),"---",IF(H96="","",IF(H96&lt;'ICC GRID'!C73,M96,F96)))</f>
        <v/>
      </c>
      <c r="L96" s="33" t="str">
        <f t="shared" si="5"/>
        <v/>
      </c>
      <c r="M96" s="18">
        <f>IF(ISBLANK('ICC GRID'!A73),"---",IF('ICC GRID'!B73=0,"",'ICC GRID'!B73))</f>
        <v>2.2000000000000002</v>
      </c>
    </row>
    <row r="97" spans="1:13" ht="15.75" x14ac:dyDescent="0.2">
      <c r="A97" s="28" t="str">
        <f>IF(ISBLANK('ICC GRID'!A74),"---",'ICC GRID'!F74)</f>
        <v>Alnus rubra</v>
      </c>
      <c r="B97" s="29"/>
      <c r="C97" s="30" t="str">
        <f>IF(ISBLANK('ICC GRID'!A74),"---",TRIM('ICC GRID'!A74))</f>
        <v>3-4'</v>
      </c>
      <c r="D97" s="69">
        <f>IF(ISBLANK('ICC GRID'!A74),"---",'ICC GRID'!G74)</f>
        <v>312</v>
      </c>
      <c r="E97" s="31">
        <f>IF(ISBLANK('ICC GRID'!A74),"---",'ICC GRID'!E74)</f>
        <v>10</v>
      </c>
      <c r="F97" s="18">
        <f>IF(ISBLANK('ICC GRID'!A74),"---",IF('ICC GRID'!D74=0,"",'ICC GRID'!D74))</f>
        <v>1.5</v>
      </c>
      <c r="G97" s="19">
        <f>IF(ISBLANK('ICC GRID'!A74),"---",IF('ICC GRID'!C74=0,"",'ICC GRID'!C74))</f>
        <v>50</v>
      </c>
      <c r="H97" s="47"/>
      <c r="I97" s="48"/>
      <c r="J97" s="32" t="str">
        <f t="shared" si="4"/>
        <v/>
      </c>
      <c r="K97" s="33" t="str">
        <f>IF(ISBLANK('ICC GRID'!A74),"---",IF(H97="","",IF(H97&lt;'ICC GRID'!C74,M97,F97)))</f>
        <v/>
      </c>
      <c r="L97" s="33" t="str">
        <f t="shared" si="5"/>
        <v/>
      </c>
      <c r="M97" s="18">
        <f>IF(ISBLANK('ICC GRID'!A74),"---",IF('ICC GRID'!B74=0,"",'ICC GRID'!B74))</f>
        <v>2.65</v>
      </c>
    </row>
    <row r="98" spans="1:13" ht="15.75" x14ac:dyDescent="0.2">
      <c r="A98" s="28" t="str">
        <f>IF(ISBLANK('ICC GRID'!A75),"---",'ICC GRID'!F75)</f>
        <v>Asimina triloba</v>
      </c>
      <c r="B98" s="29"/>
      <c r="C98" s="30" t="str">
        <f>IF(ISBLANK('ICC GRID'!A75),"---",TRIM('ICC GRID'!A75))</f>
        <v>LP 1/8"</v>
      </c>
      <c r="D98" s="69">
        <f>IF(ISBLANK('ICC GRID'!A75),"---",'ICC GRID'!G75)</f>
        <v>50</v>
      </c>
      <c r="E98" s="31">
        <f>IF(ISBLANK('ICC GRID'!A75),"---",'ICC GRID'!E75)</f>
        <v>10</v>
      </c>
      <c r="F98" s="18">
        <f>IF(ISBLANK('ICC GRID'!A75),"---",IF('ICC GRID'!D75=0,"",'ICC GRID'!D75))</f>
        <v>3.1</v>
      </c>
      <c r="G98" s="19">
        <f>IF(ISBLANK('ICC GRID'!A75),"---",IF('ICC GRID'!C75=0,"",'ICC GRID'!C75))</f>
        <v>20</v>
      </c>
      <c r="H98" s="47"/>
      <c r="I98" s="48"/>
      <c r="J98" s="32" t="str">
        <f t="shared" si="4"/>
        <v/>
      </c>
      <c r="K98" s="33" t="str">
        <f>IF(ISBLANK('ICC GRID'!A75),"---",IF(H98="","",IF(H98&lt;'ICC GRID'!C75,M98,F98)))</f>
        <v/>
      </c>
      <c r="L98" s="33" t="str">
        <f t="shared" si="5"/>
        <v/>
      </c>
      <c r="M98" s="18">
        <f>IF(ISBLANK('ICC GRID'!A75),"---",IF('ICC GRID'!B75=0,"",'ICC GRID'!B75))</f>
        <v>5.45</v>
      </c>
    </row>
    <row r="99" spans="1:13" ht="15.75" x14ac:dyDescent="0.2">
      <c r="A99" s="28" t="str">
        <f>IF(ISBLANK('ICC GRID'!A76),"---",'ICC GRID'!F76)</f>
        <v>Asimina triloba</v>
      </c>
      <c r="B99" s="29"/>
      <c r="C99" s="30" t="str">
        <f>IF(ISBLANK('ICC GRID'!A76),"---",TRIM('ICC GRID'!A76))</f>
        <v>LP 3/16"</v>
      </c>
      <c r="D99" s="69">
        <f>IF(ISBLANK('ICC GRID'!A76),"---",'ICC GRID'!G76)</f>
        <v>200</v>
      </c>
      <c r="E99" s="31">
        <f>IF(ISBLANK('ICC GRID'!A76),"---",'ICC GRID'!E76)</f>
        <v>10</v>
      </c>
      <c r="F99" s="18">
        <f>IF(ISBLANK('ICC GRID'!A76),"---",IF('ICC GRID'!D76=0,"",'ICC GRID'!D76))</f>
        <v>3.65</v>
      </c>
      <c r="G99" s="19">
        <f>IF(ISBLANK('ICC GRID'!A76),"---",IF('ICC GRID'!C76=0,"",'ICC GRID'!C76))</f>
        <v>20</v>
      </c>
      <c r="H99" s="47"/>
      <c r="I99" s="48"/>
      <c r="J99" s="32" t="str">
        <f t="shared" si="4"/>
        <v/>
      </c>
      <c r="K99" s="33" t="str">
        <f>IF(ISBLANK('ICC GRID'!A76),"---",IF(H99="","",IF(H99&lt;'ICC GRID'!C76,M99,F99)))</f>
        <v/>
      </c>
      <c r="L99" s="33" t="str">
        <f t="shared" si="5"/>
        <v/>
      </c>
      <c r="M99" s="18">
        <f>IF(ISBLANK('ICC GRID'!A76),"---",IF('ICC GRID'!B76=0,"",'ICC GRID'!B76))</f>
        <v>6.4</v>
      </c>
    </row>
    <row r="100" spans="1:13" ht="15.75" x14ac:dyDescent="0.2">
      <c r="A100" s="28" t="str">
        <f>IF(ISBLANK('ICC GRID'!A77),"---",'ICC GRID'!F77)</f>
        <v>Asimina triloba</v>
      </c>
      <c r="B100" s="29"/>
      <c r="C100" s="30" t="str">
        <f>IF(ISBLANK('ICC GRID'!A77),"---",TRIM('ICC GRID'!A77))</f>
        <v>1/8"</v>
      </c>
      <c r="D100" s="69">
        <f>IF(ISBLANK('ICC GRID'!A77),"---",'ICC GRID'!G77)</f>
        <v>50</v>
      </c>
      <c r="E100" s="31">
        <f>IF(ISBLANK('ICC GRID'!A77),"---",'ICC GRID'!E77)</f>
        <v>25</v>
      </c>
      <c r="F100" s="18">
        <f>IF(ISBLANK('ICC GRID'!A77),"---",IF('ICC GRID'!D77=0,"",'ICC GRID'!D77))</f>
        <v>2.25</v>
      </c>
      <c r="G100" s="19">
        <f>IF(ISBLANK('ICC GRID'!A77),"---",IF('ICC GRID'!C77=0,"",'ICC GRID'!C77))</f>
        <v>50</v>
      </c>
      <c r="H100" s="47"/>
      <c r="I100" s="48"/>
      <c r="J100" s="32" t="str">
        <f t="shared" si="4"/>
        <v/>
      </c>
      <c r="K100" s="33" t="str">
        <f>IF(ISBLANK('ICC GRID'!A77),"---",IF(H100="","",IF(H100&lt;'ICC GRID'!C77,M100,F100)))</f>
        <v/>
      </c>
      <c r="L100" s="33" t="str">
        <f t="shared" si="5"/>
        <v/>
      </c>
      <c r="M100" s="18">
        <f>IF(ISBLANK('ICC GRID'!A77),"---",IF('ICC GRID'!B77=0,"",'ICC GRID'!B77))</f>
        <v>4.3</v>
      </c>
    </row>
    <row r="101" spans="1:13" ht="15.75" x14ac:dyDescent="0.2">
      <c r="A101" s="28" t="str">
        <f>IF(ISBLANK('ICC GRID'!A78),"---",'ICC GRID'!F78)</f>
        <v>Asimina triloba</v>
      </c>
      <c r="B101" s="29"/>
      <c r="C101" s="30" t="str">
        <f>IF(ISBLANK('ICC GRID'!A78),"---",TRIM('ICC GRID'!A78))</f>
        <v>3/16"</v>
      </c>
      <c r="D101" s="69">
        <f>IF(ISBLANK('ICC GRID'!A78),"---",'ICC GRID'!G78)</f>
        <v>300</v>
      </c>
      <c r="E101" s="31">
        <f>IF(ISBLANK('ICC GRID'!A78),"---",'ICC GRID'!E78)</f>
        <v>25</v>
      </c>
      <c r="F101" s="18">
        <f>IF(ISBLANK('ICC GRID'!A78),"---",IF('ICC GRID'!D78=0,"",'ICC GRID'!D78))</f>
        <v>2.65</v>
      </c>
      <c r="G101" s="19">
        <f>IF(ISBLANK('ICC GRID'!A78),"---",IF('ICC GRID'!C78=0,"",'ICC GRID'!C78))</f>
        <v>50</v>
      </c>
      <c r="H101" s="47"/>
      <c r="I101" s="48"/>
      <c r="J101" s="32" t="str">
        <f t="shared" si="4"/>
        <v/>
      </c>
      <c r="K101" s="33" t="str">
        <f>IF(ISBLANK('ICC GRID'!A78),"---",IF(H101="","",IF(H101&lt;'ICC GRID'!C78,M101,F101)))</f>
        <v/>
      </c>
      <c r="L101" s="33" t="str">
        <f t="shared" si="5"/>
        <v/>
      </c>
      <c r="M101" s="18">
        <f>IF(ISBLANK('ICC GRID'!A78),"---",IF('ICC GRID'!B78=0,"",'ICC GRID'!B78))</f>
        <v>4.6500000000000004</v>
      </c>
    </row>
    <row r="102" spans="1:13" ht="15.75" x14ac:dyDescent="0.2">
      <c r="A102" s="28" t="str">
        <f>IF(ISBLANK('ICC GRID'!A79),"---",'ICC GRID'!F79)</f>
        <v>Asimina triloba</v>
      </c>
      <c r="B102" s="29"/>
      <c r="C102" s="30" t="str">
        <f>IF(ISBLANK('ICC GRID'!A79),"---",TRIM('ICC GRID'!A79))</f>
        <v>1/4"</v>
      </c>
      <c r="D102" s="69">
        <f>IF(ISBLANK('ICC GRID'!A79),"---",'ICC GRID'!G79)</f>
        <v>200</v>
      </c>
      <c r="E102" s="31">
        <f>IF(ISBLANK('ICC GRID'!A79),"---",'ICC GRID'!E79)</f>
        <v>25</v>
      </c>
      <c r="F102" s="18">
        <f>IF(ISBLANK('ICC GRID'!A79),"---",IF('ICC GRID'!D79=0,"",'ICC GRID'!D79))</f>
        <v>3.05</v>
      </c>
      <c r="G102" s="19">
        <f>IF(ISBLANK('ICC GRID'!A79),"---",IF('ICC GRID'!C79=0,"",'ICC GRID'!C79))</f>
        <v>50</v>
      </c>
      <c r="H102" s="47"/>
      <c r="I102" s="48"/>
      <c r="J102" s="32" t="str">
        <f t="shared" si="4"/>
        <v/>
      </c>
      <c r="K102" s="33" t="str">
        <f>IF(ISBLANK('ICC GRID'!A79),"---",IF(H102="","",IF(H102&lt;'ICC GRID'!C79,M102,F102)))</f>
        <v/>
      </c>
      <c r="L102" s="33" t="str">
        <f t="shared" si="5"/>
        <v/>
      </c>
      <c r="M102" s="18">
        <f>IF(ISBLANK('ICC GRID'!A79),"---",IF('ICC GRID'!B79=0,"",'ICC GRID'!B79))</f>
        <v>5.35</v>
      </c>
    </row>
    <row r="103" spans="1:13" ht="15.75" x14ac:dyDescent="0.2">
      <c r="A103" s="28" t="str">
        <f>IF(ISBLANK('ICC GRID'!A80),"---",'ICC GRID'!F80)</f>
        <v>Asimina triloba</v>
      </c>
      <c r="B103" s="29"/>
      <c r="C103" s="30" t="str">
        <f>IF(ISBLANK('ICC GRID'!A80),"---",TRIM('ICC GRID'!A80))</f>
        <v>3/8"</v>
      </c>
      <c r="D103" s="69">
        <f>IF(ISBLANK('ICC GRID'!A80),"---",'ICC GRID'!G80)</f>
        <v>13</v>
      </c>
      <c r="E103" s="31">
        <f>IF(ISBLANK('ICC GRID'!A80),"---",'ICC GRID'!E80)</f>
        <v>10</v>
      </c>
      <c r="F103" s="18">
        <f>IF(ISBLANK('ICC GRID'!A80),"---",IF('ICC GRID'!D80=0,"",'ICC GRID'!D80))</f>
        <v>3</v>
      </c>
      <c r="G103" s="19">
        <f>IF(ISBLANK('ICC GRID'!A80),"---",IF('ICC GRID'!C80=0,"",'ICC GRID'!C80))</f>
        <v>20</v>
      </c>
      <c r="H103" s="47"/>
      <c r="I103" s="48"/>
      <c r="J103" s="32" t="str">
        <f t="shared" si="4"/>
        <v/>
      </c>
      <c r="K103" s="33" t="str">
        <f>IF(ISBLANK('ICC GRID'!A80),"---",IF(H103="","",IF(H103&lt;'ICC GRID'!C80,M103,F103)))</f>
        <v/>
      </c>
      <c r="L103" s="33" t="str">
        <f t="shared" si="5"/>
        <v/>
      </c>
      <c r="M103" s="18">
        <f>IF(ISBLANK('ICC GRID'!A80),"---",IF('ICC GRID'!B80=0,"",'ICC GRID'!B80))</f>
        <v>5.25</v>
      </c>
    </row>
    <row r="104" spans="1:13" ht="15.75" x14ac:dyDescent="0.2">
      <c r="A104" s="28" t="str">
        <f>IF(ISBLANK('ICC GRID'!A81),"---",'ICC GRID'!F81)</f>
        <v>Betula nigra Dura-Heat®</v>
      </c>
      <c r="B104" s="29"/>
      <c r="C104" s="30" t="str">
        <f>IF(ISBLANK('ICC GRID'!A81),"---",TRIM('ICC GRID'!A81))</f>
        <v>LP</v>
      </c>
      <c r="D104" s="69">
        <f>IF(ISBLANK('ICC GRID'!A81),"---",'ICC GRID'!G81)</f>
        <v>1400</v>
      </c>
      <c r="E104" s="31">
        <f>IF(ISBLANK('ICC GRID'!A81),"---",'ICC GRID'!E81)</f>
        <v>10</v>
      </c>
      <c r="F104" s="18">
        <f>IF(ISBLANK('ICC GRID'!A81),"---",IF('ICC GRID'!D81=0,"",'ICC GRID'!D81))</f>
        <v>1.95</v>
      </c>
      <c r="G104" s="19">
        <f>IF(ISBLANK('ICC GRID'!A81),"---",IF('ICC GRID'!C81=0,"",'ICC GRID'!C81))</f>
        <v>20</v>
      </c>
      <c r="H104" s="47"/>
      <c r="I104" s="48"/>
      <c r="J104" s="32" t="str">
        <f t="shared" si="4"/>
        <v/>
      </c>
      <c r="K104" s="33" t="str">
        <f>IF(ISBLANK('ICC GRID'!A81),"---",IF(H104="","",IF(H104&lt;'ICC GRID'!C81,M104,F104)))</f>
        <v/>
      </c>
      <c r="L104" s="33" t="str">
        <f t="shared" si="5"/>
        <v/>
      </c>
      <c r="M104" s="18">
        <f>IF(ISBLANK('ICC GRID'!A81),"---",IF('ICC GRID'!B81=0,"",'ICC GRID'!B81))</f>
        <v>3.25</v>
      </c>
    </row>
    <row r="105" spans="1:13" ht="15.75" x14ac:dyDescent="0.2">
      <c r="A105" s="28" t="str">
        <f>IF(ISBLANK('ICC GRID'!A82),"---",'ICC GRID'!F82)</f>
        <v>Betula nigra Dura-Heat®</v>
      </c>
      <c r="B105" s="29"/>
      <c r="C105" s="30" t="str">
        <f>IF(ISBLANK('ICC GRID'!A82),"---",TRIM('ICC GRID'!A82))</f>
        <v>1-2' TR</v>
      </c>
      <c r="D105" s="69">
        <f>IF(ISBLANK('ICC GRID'!A82),"---",'ICC GRID'!G82)</f>
        <v>36</v>
      </c>
      <c r="E105" s="31">
        <f>IF(ISBLANK('ICC GRID'!A82),"---",'ICC GRID'!E82)</f>
        <v>10</v>
      </c>
      <c r="F105" s="18">
        <f>IF(ISBLANK('ICC GRID'!A82),"---",IF('ICC GRID'!D82=0,"",'ICC GRID'!D82))</f>
        <v>3.3</v>
      </c>
      <c r="G105" s="19">
        <f>IF(ISBLANK('ICC GRID'!A82),"---",IF('ICC GRID'!C82=0,"",'ICC GRID'!C82))</f>
        <v>50</v>
      </c>
      <c r="H105" s="47"/>
      <c r="I105" s="48"/>
      <c r="J105" s="32" t="str">
        <f t="shared" si="4"/>
        <v/>
      </c>
      <c r="K105" s="33" t="str">
        <f>IF(ISBLANK('ICC GRID'!A82),"---",IF(H105="","",IF(H105&lt;'ICC GRID'!C82,M105,F105)))</f>
        <v/>
      </c>
      <c r="L105" s="33" t="str">
        <f t="shared" si="5"/>
        <v/>
      </c>
      <c r="M105" s="18">
        <f>IF(ISBLANK('ICC GRID'!A82),"---",IF('ICC GRID'!B82=0,"",'ICC GRID'!B82))</f>
        <v>5.25</v>
      </c>
    </row>
    <row r="106" spans="1:13" ht="15.75" x14ac:dyDescent="0.2">
      <c r="A106" s="28" t="str">
        <f>IF(ISBLANK('ICC GRID'!A83),"---",'ICC GRID'!F83)</f>
        <v>Betula nigra Heritage®</v>
      </c>
      <c r="B106" s="29"/>
      <c r="C106" s="30" t="str">
        <f>IF(ISBLANK('ICC GRID'!A83),"---",TRIM('ICC GRID'!A83))</f>
        <v>SP</v>
      </c>
      <c r="D106" s="69">
        <f>IF(ISBLANK('ICC GRID'!A83),"---",'ICC GRID'!G83)</f>
        <v>100</v>
      </c>
      <c r="E106" s="31">
        <f>IF(ISBLANK('ICC GRID'!A83),"---",'ICC GRID'!E83)</f>
        <v>25</v>
      </c>
      <c r="F106" s="18">
        <f>IF(ISBLANK('ICC GRID'!A83),"---",IF('ICC GRID'!D83=0,"",'ICC GRID'!D83))</f>
        <v>1.3</v>
      </c>
      <c r="G106" s="19">
        <f>IF(ISBLANK('ICC GRID'!A83),"---",IF('ICC GRID'!C83=0,"",'ICC GRID'!C83))</f>
        <v>50</v>
      </c>
      <c r="H106" s="47"/>
      <c r="I106" s="48"/>
      <c r="J106" s="32" t="str">
        <f t="shared" si="4"/>
        <v/>
      </c>
      <c r="K106" s="33" t="str">
        <f>IF(ISBLANK('ICC GRID'!A83),"---",IF(H106="","",IF(H106&lt;'ICC GRID'!C83,M106,F106)))</f>
        <v/>
      </c>
      <c r="L106" s="33" t="str">
        <f t="shared" si="5"/>
        <v/>
      </c>
      <c r="M106" s="18">
        <f>IF(ISBLANK('ICC GRID'!A83),"---",IF('ICC GRID'!B83=0,"",'ICC GRID'!B83))</f>
        <v>2.1</v>
      </c>
    </row>
    <row r="107" spans="1:13" ht="15.75" x14ac:dyDescent="0.2">
      <c r="A107" s="28" t="str">
        <f>IF(ISBLANK('ICC GRID'!A84),"---",'ICC GRID'!F84)</f>
        <v>Betula papyrifera Prairie Dream® PP 15,768</v>
      </c>
      <c r="B107" s="29"/>
      <c r="C107" s="30" t="str">
        <f>IF(ISBLANK('ICC GRID'!A84),"---",TRIM('ICC GRID'!A84))</f>
        <v>4-5' TR</v>
      </c>
      <c r="D107" s="69">
        <f>IF(ISBLANK('ICC GRID'!A84),"---",'ICC GRID'!G84)</f>
        <v>15</v>
      </c>
      <c r="E107" s="31">
        <f>IF(ISBLANK('ICC GRID'!A84),"---",'ICC GRID'!E84)</f>
        <v>5</v>
      </c>
      <c r="F107" s="18">
        <f>IF(ISBLANK('ICC GRID'!A84),"---",IF('ICC GRID'!D84=0,"",'ICC GRID'!D84))</f>
        <v>11.55</v>
      </c>
      <c r="G107" s="19">
        <f>IF(ISBLANK('ICC GRID'!A84),"---",IF('ICC GRID'!C84=0,"",'ICC GRID'!C84))</f>
        <v>10</v>
      </c>
      <c r="H107" s="47"/>
      <c r="I107" s="48"/>
      <c r="J107" s="32" t="str">
        <f t="shared" si="4"/>
        <v/>
      </c>
      <c r="K107" s="33" t="str">
        <f>IF(ISBLANK('ICC GRID'!A84),"---",IF(H107="","",IF(H107&lt;'ICC GRID'!C84,M107,F107)))</f>
        <v/>
      </c>
      <c r="L107" s="33" t="str">
        <f t="shared" si="5"/>
        <v/>
      </c>
      <c r="M107" s="18">
        <f>IF(ISBLANK('ICC GRID'!A84),"---",IF('ICC GRID'!B84=0,"",'ICC GRID'!B84))</f>
        <v>19.45</v>
      </c>
    </row>
    <row r="108" spans="1:13" ht="15.75" x14ac:dyDescent="0.2">
      <c r="A108" s="28" t="str">
        <f>IF(ISBLANK('ICC GRID'!A85),"---",'ICC GRID'!F85)</f>
        <v>Calycanthus 'Hartlage Wine'</v>
      </c>
      <c r="B108" s="29"/>
      <c r="C108" s="30" t="str">
        <f>IF(ISBLANK('ICC GRID'!A85),"---",TRIM('ICC GRID'!A85))</f>
        <v>XP</v>
      </c>
      <c r="D108" s="69">
        <f>IF(ISBLANK('ICC GRID'!A85),"---",'ICC GRID'!G85)</f>
        <v>365</v>
      </c>
      <c r="E108" s="31">
        <f>IF(ISBLANK('ICC GRID'!A85),"---",'ICC GRID'!E85)</f>
        <v>5</v>
      </c>
      <c r="F108" s="18">
        <f>IF(ISBLANK('ICC GRID'!A85),"---",IF('ICC GRID'!D85=0,"",'ICC GRID'!D85))</f>
        <v>9.85</v>
      </c>
      <c r="G108" s="19">
        <f>IF(ISBLANK('ICC GRID'!A85),"---",IF('ICC GRID'!C85=0,"",'ICC GRID'!C85))</f>
        <v>10</v>
      </c>
      <c r="H108" s="47"/>
      <c r="I108" s="48"/>
      <c r="J108" s="32" t="str">
        <f t="shared" si="4"/>
        <v/>
      </c>
      <c r="K108" s="33" t="str">
        <f>IF(ISBLANK('ICC GRID'!A85),"---",IF(H108="","",IF(H108&lt;'ICC GRID'!C85,M108,F108)))</f>
        <v/>
      </c>
      <c r="L108" s="33" t="str">
        <f t="shared" si="5"/>
        <v/>
      </c>
      <c r="M108" s="18">
        <f>IF(ISBLANK('ICC GRID'!A85),"---",IF('ICC GRID'!B85=0,"",'ICC GRID'!B85))</f>
        <v>13.65</v>
      </c>
    </row>
    <row r="109" spans="1:13" ht="15.75" x14ac:dyDescent="0.2">
      <c r="A109" s="28" t="str">
        <f>IF(ISBLANK('ICC GRID'!A86),"---",'ICC GRID'!F86)</f>
        <v>Calycanthus floridus</v>
      </c>
      <c r="B109" s="29"/>
      <c r="C109" s="30" t="str">
        <f>IF(ISBLANK('ICC GRID'!A86),"---",TRIM('ICC GRID'!A86))</f>
        <v>2-3'</v>
      </c>
      <c r="D109" s="69">
        <f>IF(ISBLANK('ICC GRID'!A86),"---",'ICC GRID'!G86)</f>
        <v>203</v>
      </c>
      <c r="E109" s="31">
        <f>IF(ISBLANK('ICC GRID'!A86),"---",'ICC GRID'!E86)</f>
        <v>25</v>
      </c>
      <c r="F109" s="18">
        <f>IF(ISBLANK('ICC GRID'!A86),"---",IF('ICC GRID'!D86=0,"",'ICC GRID'!D86))</f>
        <v>1.25</v>
      </c>
      <c r="G109" s="19">
        <f>IF(ISBLANK('ICC GRID'!A86),"---",IF('ICC GRID'!C86=0,"",'ICC GRID'!C86))</f>
        <v>50</v>
      </c>
      <c r="H109" s="47"/>
      <c r="I109" s="48"/>
      <c r="J109" s="32" t="str">
        <f t="shared" si="4"/>
        <v/>
      </c>
      <c r="K109" s="33" t="str">
        <f>IF(ISBLANK('ICC GRID'!A86),"---",IF(H109="","",IF(H109&lt;'ICC GRID'!C86,M109,F109)))</f>
        <v/>
      </c>
      <c r="L109" s="33" t="str">
        <f t="shared" si="5"/>
        <v/>
      </c>
      <c r="M109" s="18">
        <f>IF(ISBLANK('ICC GRID'!A86),"---",IF('ICC GRID'!B86=0,"",'ICC GRID'!B86))</f>
        <v>2.2000000000000002</v>
      </c>
    </row>
    <row r="110" spans="1:13" ht="15.75" x14ac:dyDescent="0.2">
      <c r="A110" s="28" t="str">
        <f>IF(ISBLANK('ICC GRID'!A87),"---",'ICC GRID'!F87)</f>
        <v>Calycanthus floridus</v>
      </c>
      <c r="B110" s="29"/>
      <c r="C110" s="30" t="str">
        <f>IF(ISBLANK('ICC GRID'!A87),"---",TRIM('ICC GRID'!A87))</f>
        <v>1-2' TR</v>
      </c>
      <c r="D110" s="69">
        <f>IF(ISBLANK('ICC GRID'!A87),"---",'ICC GRID'!G87)</f>
        <v>243</v>
      </c>
      <c r="E110" s="31">
        <f>IF(ISBLANK('ICC GRID'!A87),"---",'ICC GRID'!E87)</f>
        <v>25</v>
      </c>
      <c r="F110" s="18">
        <f>IF(ISBLANK('ICC GRID'!A87),"---",IF('ICC GRID'!D87=0,"",'ICC GRID'!D87))</f>
        <v>1.65</v>
      </c>
      <c r="G110" s="19">
        <f>IF(ISBLANK('ICC GRID'!A87),"---",IF('ICC GRID'!C87=0,"",'ICC GRID'!C87))</f>
        <v>50</v>
      </c>
      <c r="H110" s="47"/>
      <c r="I110" s="48"/>
      <c r="J110" s="32" t="str">
        <f t="shared" si="4"/>
        <v/>
      </c>
      <c r="K110" s="33" t="str">
        <f>IF(ISBLANK('ICC GRID'!A87),"---",IF(H110="","",IF(H110&lt;'ICC GRID'!C87,M110,F110)))</f>
        <v/>
      </c>
      <c r="L110" s="33" t="str">
        <f t="shared" si="5"/>
        <v/>
      </c>
      <c r="M110" s="18">
        <f>IF(ISBLANK('ICC GRID'!A87),"---",IF('ICC GRID'!B87=0,"",'ICC GRID'!B87))</f>
        <v>2.9</v>
      </c>
    </row>
    <row r="111" spans="1:13" ht="15.75" x14ac:dyDescent="0.2">
      <c r="A111" s="28" t="str">
        <f>IF(ISBLANK('ICC GRID'!A88),"---",'ICC GRID'!F88)</f>
        <v>Carpinus betulus</v>
      </c>
      <c r="B111" s="29"/>
      <c r="C111" s="30" t="str">
        <f>IF(ISBLANK('ICC GRID'!A88),"---",TRIM('ICC GRID'!A88))</f>
        <v>3/8"</v>
      </c>
      <c r="D111" s="69">
        <f>IF(ISBLANK('ICC GRID'!A88),"---",'ICC GRID'!G88)</f>
        <v>1581</v>
      </c>
      <c r="E111" s="31">
        <f>IF(ISBLANK('ICC GRID'!A88),"---",'ICC GRID'!E88)</f>
        <v>25</v>
      </c>
      <c r="F111" s="18">
        <f>IF(ISBLANK('ICC GRID'!A88),"---",IF('ICC GRID'!D88=0,"",'ICC GRID'!D88))</f>
        <v>1.25</v>
      </c>
      <c r="G111" s="19">
        <f>IF(ISBLANK('ICC GRID'!A88),"---",IF('ICC GRID'!C88=0,"",'ICC GRID'!C88))</f>
        <v>50</v>
      </c>
      <c r="H111" s="47"/>
      <c r="I111" s="48"/>
      <c r="J111" s="32" t="str">
        <f t="shared" si="4"/>
        <v/>
      </c>
      <c r="K111" s="33" t="str">
        <f>IF(ISBLANK('ICC GRID'!A88),"---",IF(H111="","",IF(H111&lt;'ICC GRID'!C88,M111,F111)))</f>
        <v/>
      </c>
      <c r="L111" s="33" t="str">
        <f t="shared" si="5"/>
        <v/>
      </c>
      <c r="M111" s="18">
        <f>IF(ISBLANK('ICC GRID'!A88),"---",IF('ICC GRID'!B88=0,"",'ICC GRID'!B88))</f>
        <v>2.2000000000000002</v>
      </c>
    </row>
    <row r="112" spans="1:13" ht="15.75" x14ac:dyDescent="0.2">
      <c r="A112" s="28" t="str">
        <f>IF(ISBLANK('ICC GRID'!A89),"---",'ICC GRID'!F89)</f>
        <v>Carpinus betulus</v>
      </c>
      <c r="B112" s="29"/>
      <c r="C112" s="30" t="str">
        <f>IF(ISBLANK('ICC GRID'!A89),"---",TRIM('ICC GRID'!A89))</f>
        <v>1/2"</v>
      </c>
      <c r="D112" s="69">
        <f>IF(ISBLANK('ICC GRID'!A89),"---",'ICC GRID'!G89)</f>
        <v>919</v>
      </c>
      <c r="E112" s="31">
        <f>IF(ISBLANK('ICC GRID'!A89),"---",'ICC GRID'!E89)</f>
        <v>10</v>
      </c>
      <c r="F112" s="18">
        <f>IF(ISBLANK('ICC GRID'!A89),"---",IF('ICC GRID'!D89=0,"",'ICC GRID'!D89))</f>
        <v>1.65</v>
      </c>
      <c r="G112" s="19">
        <f>IF(ISBLANK('ICC GRID'!A89),"---",IF('ICC GRID'!C89=0,"",'ICC GRID'!C89))</f>
        <v>50</v>
      </c>
      <c r="H112" s="47"/>
      <c r="I112" s="48"/>
      <c r="J112" s="32" t="str">
        <f t="shared" si="4"/>
        <v/>
      </c>
      <c r="K112" s="33" t="str">
        <f>IF(ISBLANK('ICC GRID'!A89),"---",IF(H112="","",IF(H112&lt;'ICC GRID'!C89,M112,F112)))</f>
        <v/>
      </c>
      <c r="L112" s="33" t="str">
        <f t="shared" si="5"/>
        <v/>
      </c>
      <c r="M112" s="18">
        <f>IF(ISBLANK('ICC GRID'!A89),"---",IF('ICC GRID'!B89=0,"",'ICC GRID'!B89))</f>
        <v>2.9</v>
      </c>
    </row>
    <row r="113" spans="1:13" ht="15.75" x14ac:dyDescent="0.2">
      <c r="A113" s="28" t="str">
        <f>IF(ISBLANK('ICC GRID'!A90),"---",'ICC GRID'!F90)</f>
        <v>Carpinus betulus</v>
      </c>
      <c r="B113" s="29"/>
      <c r="C113" s="30" t="str">
        <f>IF(ISBLANK('ICC GRID'!A90),"---",TRIM('ICC GRID'!A90))</f>
        <v>1-2' LOW BRCH HEDGE</v>
      </c>
      <c r="D113" s="69">
        <f>IF(ISBLANK('ICC GRID'!A90),"---",'ICC GRID'!G90)</f>
        <v>60</v>
      </c>
      <c r="E113" s="31">
        <f>IF(ISBLANK('ICC GRID'!A90),"---",'ICC GRID'!E90)</f>
        <v>10</v>
      </c>
      <c r="F113" s="18">
        <f>IF(ISBLANK('ICC GRID'!A90),"---",IF('ICC GRID'!D90=0,"",'ICC GRID'!D90))</f>
        <v>3.75</v>
      </c>
      <c r="G113" s="19">
        <f>IF(ISBLANK('ICC GRID'!A90),"---",IF('ICC GRID'!C90=0,"",'ICC GRID'!C90))</f>
        <v>20</v>
      </c>
      <c r="H113" s="47"/>
      <c r="I113" s="48"/>
      <c r="J113" s="32" t="str">
        <f t="shared" si="4"/>
        <v/>
      </c>
      <c r="K113" s="33" t="str">
        <f>IF(ISBLANK('ICC GRID'!A90),"---",IF(H113="","",IF(H113&lt;'ICC GRID'!C90,M113,F113)))</f>
        <v/>
      </c>
      <c r="L113" s="33" t="str">
        <f t="shared" si="5"/>
        <v/>
      </c>
      <c r="M113" s="18">
        <f>IF(ISBLANK('ICC GRID'!A90),"---",IF('ICC GRID'!B90=0,"",'ICC GRID'!B90))</f>
        <v>8.35</v>
      </c>
    </row>
    <row r="114" spans="1:13" ht="15.75" x14ac:dyDescent="0.2">
      <c r="A114" s="28" t="str">
        <f>IF(ISBLANK('ICC GRID'!A91),"---",'ICC GRID'!F91)</f>
        <v>Carpinus betulus 'Pinoccheo'</v>
      </c>
      <c r="B114" s="29"/>
      <c r="C114" s="30" t="str">
        <f>IF(ISBLANK('ICC GRID'!A91),"---",TRIM('ICC GRID'!A91))</f>
        <v>#1 2-3' RC</v>
      </c>
      <c r="D114" s="69">
        <f>IF(ISBLANK('ICC GRID'!A91),"---",'ICC GRID'!G91)</f>
        <v>12</v>
      </c>
      <c r="E114" s="31">
        <f>IF(ISBLANK('ICC GRID'!A91),"---",'ICC GRID'!E91)</f>
        <v>5</v>
      </c>
      <c r="F114" s="18">
        <f>IF(ISBLANK('ICC GRID'!A91),"---",IF('ICC GRID'!D91=0,"",'ICC GRID'!D91))</f>
        <v>12.15</v>
      </c>
      <c r="G114" s="19">
        <f>IF(ISBLANK('ICC GRID'!A91),"---",IF('ICC GRID'!C91=0,"",'ICC GRID'!C91))</f>
        <v>10</v>
      </c>
      <c r="H114" s="47"/>
      <c r="I114" s="48"/>
      <c r="J114" s="32" t="str">
        <f t="shared" si="4"/>
        <v/>
      </c>
      <c r="K114" s="33" t="str">
        <f>IF(ISBLANK('ICC GRID'!A91),"---",IF(H114="","",IF(H114&lt;'ICC GRID'!C91,M114,F114)))</f>
        <v/>
      </c>
      <c r="L114" s="33" t="str">
        <f t="shared" si="5"/>
        <v/>
      </c>
      <c r="M114" s="18">
        <f>IF(ISBLANK('ICC GRID'!A91),"---",IF('ICC GRID'!B91=0,"",'ICC GRID'!B91))</f>
        <v>21.3</v>
      </c>
    </row>
    <row r="115" spans="1:13" ht="15.75" x14ac:dyDescent="0.2">
      <c r="A115" s="28" t="str">
        <f>IF(ISBLANK('ICC GRID'!A92),"---",'ICC GRID'!F92)</f>
        <v>Carpinus betulus 'Pinoccheo'</v>
      </c>
      <c r="B115" s="29"/>
      <c r="C115" s="30" t="str">
        <f>IF(ISBLANK('ICC GRID'!A92),"---",TRIM('ICC GRID'!A92))</f>
        <v>3-4'</v>
      </c>
      <c r="D115" s="69">
        <f>IF(ISBLANK('ICC GRID'!A92),"---",'ICC GRID'!G92)</f>
        <v>86</v>
      </c>
      <c r="E115" s="31">
        <f>IF(ISBLANK('ICC GRID'!A92),"---",'ICC GRID'!E92)</f>
        <v>5</v>
      </c>
      <c r="F115" s="18">
        <f>IF(ISBLANK('ICC GRID'!A92),"---",IF('ICC GRID'!D92=0,"",'ICC GRID'!D92))</f>
        <v>14.35</v>
      </c>
      <c r="G115" s="19">
        <f>IF(ISBLANK('ICC GRID'!A92),"---",IF('ICC GRID'!C92=0,"",'ICC GRID'!C92))</f>
        <v>10</v>
      </c>
      <c r="H115" s="47"/>
      <c r="I115" s="48"/>
      <c r="J115" s="32" t="str">
        <f t="shared" si="4"/>
        <v/>
      </c>
      <c r="K115" s="33" t="str">
        <f>IF(ISBLANK('ICC GRID'!A92),"---",IF(H115="","",IF(H115&lt;'ICC GRID'!C92,M115,F115)))</f>
        <v/>
      </c>
      <c r="L115" s="33" t="str">
        <f t="shared" si="5"/>
        <v/>
      </c>
      <c r="M115" s="18">
        <f>IF(ISBLANK('ICC GRID'!A92),"---",IF('ICC GRID'!B92=0,"",'ICC GRID'!B92))</f>
        <v>25.15</v>
      </c>
    </row>
    <row r="116" spans="1:13" ht="15.75" x14ac:dyDescent="0.2">
      <c r="A116" s="28" t="str">
        <f>IF(ISBLANK('ICC GRID'!A93),"---",'ICC GRID'!F93)</f>
        <v>Carpinus betulus 'Pinoccheo'</v>
      </c>
      <c r="B116" s="29"/>
      <c r="C116" s="30" t="str">
        <f>IF(ISBLANK('ICC GRID'!A93),"---",TRIM('ICC GRID'!A93))</f>
        <v>4-5'</v>
      </c>
      <c r="D116" s="69">
        <f>IF(ISBLANK('ICC GRID'!A93),"---",'ICC GRID'!G93)</f>
        <v>17</v>
      </c>
      <c r="E116" s="31">
        <f>IF(ISBLANK('ICC GRID'!A93),"---",'ICC GRID'!E93)</f>
        <v>5</v>
      </c>
      <c r="F116" s="18">
        <f>IF(ISBLANK('ICC GRID'!A93),"---",IF('ICC GRID'!D93=0,"",'ICC GRID'!D93))</f>
        <v>16.55</v>
      </c>
      <c r="G116" s="19">
        <f>IF(ISBLANK('ICC GRID'!A93),"---",IF('ICC GRID'!C93=0,"",'ICC GRID'!C93))</f>
        <v>10</v>
      </c>
      <c r="H116" s="47"/>
      <c r="I116" s="48"/>
      <c r="J116" s="32" t="str">
        <f t="shared" si="4"/>
        <v/>
      </c>
      <c r="K116" s="33" t="str">
        <f>IF(ISBLANK('ICC GRID'!A93),"---",IF(H116="","",IF(H116&lt;'ICC GRID'!C93,M116,F116)))</f>
        <v/>
      </c>
      <c r="L116" s="33" t="str">
        <f t="shared" si="5"/>
        <v/>
      </c>
      <c r="M116" s="18">
        <f>IF(ISBLANK('ICC GRID'!A93),"---",IF('ICC GRID'!B93=0,"",'ICC GRID'!B93))</f>
        <v>29</v>
      </c>
    </row>
    <row r="117" spans="1:13" ht="15.75" x14ac:dyDescent="0.2">
      <c r="A117" s="28" t="str">
        <f>IF(ISBLANK('ICC GRID'!A94),"---",'ICC GRID'!F94)</f>
        <v>Carpinus betulus 'Pinoccheo'</v>
      </c>
      <c r="B117" s="29"/>
      <c r="C117" s="30" t="str">
        <f>IF(ISBLANK('ICC GRID'!A94),"---",TRIM('ICC GRID'!A94))</f>
        <v>5-6' TRUCK ONLY</v>
      </c>
      <c r="D117" s="69">
        <f>IF(ISBLANK('ICC GRID'!A94),"---",'ICC GRID'!G94)</f>
        <v>227</v>
      </c>
      <c r="E117" s="31">
        <f>IF(ISBLANK('ICC GRID'!A94),"---",'ICC GRID'!E94)</f>
        <v>5</v>
      </c>
      <c r="F117" s="18">
        <f>IF(ISBLANK('ICC GRID'!A94),"---",IF('ICC GRID'!D94=0,"",'ICC GRID'!D94))</f>
        <v>18.75</v>
      </c>
      <c r="G117" s="19">
        <f>IF(ISBLANK('ICC GRID'!A94),"---",IF('ICC GRID'!C94=0,"",'ICC GRID'!C94))</f>
        <v>10</v>
      </c>
      <c r="H117" s="47"/>
      <c r="I117" s="48"/>
      <c r="J117" s="32" t="str">
        <f t="shared" si="4"/>
        <v/>
      </c>
      <c r="K117" s="33" t="str">
        <f>IF(ISBLANK('ICC GRID'!A94),"---",IF(H117="","",IF(H117&lt;'ICC GRID'!C94,M117,F117)))</f>
        <v/>
      </c>
      <c r="L117" s="33" t="str">
        <f t="shared" si="5"/>
        <v/>
      </c>
      <c r="M117" s="18">
        <f>IF(ISBLANK('ICC GRID'!A94),"---",IF('ICC GRID'!B94=0,"",'ICC GRID'!B94))</f>
        <v>32.85</v>
      </c>
    </row>
    <row r="118" spans="1:13" ht="15.75" x14ac:dyDescent="0.2">
      <c r="A118" s="28" t="str">
        <f>IF(ISBLANK('ICC GRID'!A95),"---",'ICC GRID'!F95)</f>
        <v>Carpinus caroliniana</v>
      </c>
      <c r="B118" s="29"/>
      <c r="C118" s="30" t="str">
        <f>IF(ISBLANK('ICC GRID'!A95),"---",TRIM('ICC GRID'!A95))</f>
        <v>6-12"</v>
      </c>
      <c r="D118" s="69">
        <f>IF(ISBLANK('ICC GRID'!A95),"---",'ICC GRID'!G95)</f>
        <v>458</v>
      </c>
      <c r="E118" s="31">
        <f>IF(ISBLANK('ICC GRID'!A95),"---",'ICC GRID'!E95)</f>
        <v>25</v>
      </c>
      <c r="F118" s="18">
        <f>IF(ISBLANK('ICC GRID'!A95),"---",IF('ICC GRID'!D95=0,"",'ICC GRID'!D95))</f>
        <v>0.8</v>
      </c>
      <c r="G118" s="19">
        <f>IF(ISBLANK('ICC GRID'!A95),"---",IF('ICC GRID'!C95=0,"",'ICC GRID'!C95))</f>
        <v>50</v>
      </c>
      <c r="H118" s="47"/>
      <c r="I118" s="48"/>
      <c r="J118" s="32" t="str">
        <f t="shared" si="4"/>
        <v/>
      </c>
      <c r="K118" s="33" t="str">
        <f>IF(ISBLANK('ICC GRID'!A95),"---",IF(H118="","",IF(H118&lt;'ICC GRID'!C95,M118,F118)))</f>
        <v/>
      </c>
      <c r="L118" s="33" t="str">
        <f t="shared" si="5"/>
        <v/>
      </c>
      <c r="M118" s="18">
        <f>IF(ISBLANK('ICC GRID'!A95),"---",IF('ICC GRID'!B95=0,"",'ICC GRID'!B95))</f>
        <v>1.4</v>
      </c>
    </row>
    <row r="119" spans="1:13" ht="15.75" x14ac:dyDescent="0.2">
      <c r="A119" s="28" t="str">
        <f>IF(ISBLANK('ICC GRID'!A96),"---",'ICC GRID'!F96)</f>
        <v>Carpinus caroliniana</v>
      </c>
      <c r="B119" s="29"/>
      <c r="C119" s="30" t="str">
        <f>IF(ISBLANK('ICC GRID'!A96),"---",TRIM('ICC GRID'!A96))</f>
        <v>1-2'</v>
      </c>
      <c r="D119" s="69">
        <f>IF(ISBLANK('ICC GRID'!A96),"---",'ICC GRID'!G96)</f>
        <v>42</v>
      </c>
      <c r="E119" s="31">
        <f>IF(ISBLANK('ICC GRID'!A96),"---",'ICC GRID'!E96)</f>
        <v>25</v>
      </c>
      <c r="F119" s="18">
        <f>IF(ISBLANK('ICC GRID'!A96),"---",IF('ICC GRID'!D96=0,"",'ICC GRID'!D96))</f>
        <v>0.95</v>
      </c>
      <c r="G119" s="19">
        <f>IF(ISBLANK('ICC GRID'!A96),"---",IF('ICC GRID'!C96=0,"",'ICC GRID'!C96))</f>
        <v>50</v>
      </c>
      <c r="H119" s="47"/>
      <c r="I119" s="48"/>
      <c r="J119" s="32" t="str">
        <f t="shared" si="4"/>
        <v/>
      </c>
      <c r="K119" s="33" t="str">
        <f>IF(ISBLANK('ICC GRID'!A96),"---",IF(H119="","",IF(H119&lt;'ICC GRID'!C96,M119,F119)))</f>
        <v/>
      </c>
      <c r="L119" s="33" t="str">
        <f t="shared" si="5"/>
        <v/>
      </c>
      <c r="M119" s="18">
        <f>IF(ISBLANK('ICC GRID'!A96),"---",IF('ICC GRID'!B96=0,"",'ICC GRID'!B96))</f>
        <v>1.7</v>
      </c>
    </row>
    <row r="120" spans="1:13" ht="15.75" x14ac:dyDescent="0.2">
      <c r="A120" s="28" t="str">
        <f>IF(ISBLANK('ICC GRID'!A97),"---",'ICC GRID'!F97)</f>
        <v>Carpinus caroliniana</v>
      </c>
      <c r="B120" s="29"/>
      <c r="C120" s="30" t="str">
        <f>IF(ISBLANK('ICC GRID'!A97),"---",TRIM('ICC GRID'!A97))</f>
        <v>2-3'</v>
      </c>
      <c r="D120" s="69">
        <f>IF(ISBLANK('ICC GRID'!A97),"---",'ICC GRID'!G97)</f>
        <v>38</v>
      </c>
      <c r="E120" s="31">
        <f>IF(ISBLANK('ICC GRID'!A97),"---",'ICC GRID'!E97)</f>
        <v>25</v>
      </c>
      <c r="F120" s="18">
        <f>IF(ISBLANK('ICC GRID'!A97),"---",IF('ICC GRID'!D97=0,"",'ICC GRID'!D97))</f>
        <v>1.25</v>
      </c>
      <c r="G120" s="19">
        <f>IF(ISBLANK('ICC GRID'!A97),"---",IF('ICC GRID'!C97=0,"",'ICC GRID'!C97))</f>
        <v>50</v>
      </c>
      <c r="H120" s="47"/>
      <c r="I120" s="48"/>
      <c r="J120" s="32" t="str">
        <f t="shared" si="4"/>
        <v/>
      </c>
      <c r="K120" s="33" t="str">
        <f>IF(ISBLANK('ICC GRID'!A97),"---",IF(H120="","",IF(H120&lt;'ICC GRID'!C97,M120,F120)))</f>
        <v/>
      </c>
      <c r="L120" s="33" t="str">
        <f t="shared" si="5"/>
        <v/>
      </c>
      <c r="M120" s="18">
        <f>IF(ISBLANK('ICC GRID'!A97),"---",IF('ICC GRID'!B97=0,"",'ICC GRID'!B97))</f>
        <v>2.2000000000000002</v>
      </c>
    </row>
    <row r="121" spans="1:13" ht="15.75" x14ac:dyDescent="0.2">
      <c r="A121" s="28" t="str">
        <f>IF(ISBLANK('ICC GRID'!A98),"---",'ICC GRID'!F98)</f>
        <v>Carpinus caroliniana</v>
      </c>
      <c r="B121" s="29"/>
      <c r="C121" s="30" t="str">
        <f>IF(ISBLANK('ICC GRID'!A98),"---",TRIM('ICC GRID'!A98))</f>
        <v>1-2' TR</v>
      </c>
      <c r="D121" s="69">
        <f>IF(ISBLANK('ICC GRID'!A98),"---",'ICC GRID'!G98)</f>
        <v>454</v>
      </c>
      <c r="E121" s="31">
        <f>IF(ISBLANK('ICC GRID'!A98),"---",'ICC GRID'!E98)</f>
        <v>10</v>
      </c>
      <c r="F121" s="18">
        <f>IF(ISBLANK('ICC GRID'!A98),"---",IF('ICC GRID'!D98=0,"",'ICC GRID'!D98))</f>
        <v>1.65</v>
      </c>
      <c r="G121" s="19">
        <f>IF(ISBLANK('ICC GRID'!A98),"---",IF('ICC GRID'!C98=0,"",'ICC GRID'!C98))</f>
        <v>50</v>
      </c>
      <c r="H121" s="47"/>
      <c r="I121" s="48"/>
      <c r="J121" s="32" t="str">
        <f t="shared" si="4"/>
        <v/>
      </c>
      <c r="K121" s="33" t="str">
        <f>IF(ISBLANK('ICC GRID'!A98),"---",IF(H121="","",IF(H121&lt;'ICC GRID'!C98,M121,F121)))</f>
        <v/>
      </c>
      <c r="L121" s="33" t="str">
        <f t="shared" si="5"/>
        <v/>
      </c>
      <c r="M121" s="18">
        <f>IF(ISBLANK('ICC GRID'!A98),"---",IF('ICC GRID'!B98=0,"",'ICC GRID'!B98))</f>
        <v>2.9</v>
      </c>
    </row>
    <row r="122" spans="1:13" ht="15.75" x14ac:dyDescent="0.2">
      <c r="A122" s="28" t="str">
        <f>IF(ISBLANK('ICC GRID'!A99),"---",'ICC GRID'!F99)</f>
        <v>Carpinus caroliniana</v>
      </c>
      <c r="B122" s="29"/>
      <c r="C122" s="30" t="str">
        <f>IF(ISBLANK('ICC GRID'!A99),"---",TRIM('ICC GRID'!A99))</f>
        <v>2-3' TR</v>
      </c>
      <c r="D122" s="69">
        <f>IF(ISBLANK('ICC GRID'!A99),"---",'ICC GRID'!G99)</f>
        <v>86</v>
      </c>
      <c r="E122" s="31">
        <f>IF(ISBLANK('ICC GRID'!A99),"---",'ICC GRID'!E99)</f>
        <v>10</v>
      </c>
      <c r="F122" s="18">
        <f>IF(ISBLANK('ICC GRID'!A99),"---",IF('ICC GRID'!D99=0,"",'ICC GRID'!D99))</f>
        <v>1.95</v>
      </c>
      <c r="G122" s="19">
        <f>IF(ISBLANK('ICC GRID'!A99),"---",IF('ICC GRID'!C99=0,"",'ICC GRID'!C99))</f>
        <v>50</v>
      </c>
      <c r="H122" s="47"/>
      <c r="I122" s="48"/>
      <c r="J122" s="32" t="str">
        <f t="shared" si="4"/>
        <v/>
      </c>
      <c r="K122" s="33" t="str">
        <f>IF(ISBLANK('ICC GRID'!A99),"---",IF(H122="","",IF(H122&lt;'ICC GRID'!C99,M122,F122)))</f>
        <v/>
      </c>
      <c r="L122" s="33" t="str">
        <f t="shared" si="5"/>
        <v/>
      </c>
      <c r="M122" s="18">
        <f>IF(ISBLANK('ICC GRID'!A99),"---",IF('ICC GRID'!B99=0,"",'ICC GRID'!B99))</f>
        <v>3.45</v>
      </c>
    </row>
    <row r="123" spans="1:13" ht="15.75" x14ac:dyDescent="0.2">
      <c r="A123" s="28" t="str">
        <f>IF(ISBLANK('ICC GRID'!A100),"---",'ICC GRID'!F100)</f>
        <v>Carpinus caroliniana Ball O' Fire™</v>
      </c>
      <c r="B123" s="29"/>
      <c r="C123" s="30" t="str">
        <f>IF(ISBLANK('ICC GRID'!A100),"---",TRIM('ICC GRID'!A100))</f>
        <v>1-2'</v>
      </c>
      <c r="D123" s="69">
        <f>IF(ISBLANK('ICC GRID'!A100),"---",'ICC GRID'!G100)</f>
        <v>46</v>
      </c>
      <c r="E123" s="31">
        <f>IF(ISBLANK('ICC GRID'!A100),"---",'ICC GRID'!E100)</f>
        <v>5</v>
      </c>
      <c r="F123" s="18">
        <f>IF(ISBLANK('ICC GRID'!A100),"---",IF('ICC GRID'!D100=0,"",'ICC GRID'!D100))</f>
        <v>14.65</v>
      </c>
      <c r="G123" s="19">
        <f>IF(ISBLANK('ICC GRID'!A100),"---",IF('ICC GRID'!C100=0,"",'ICC GRID'!C100))</f>
        <v>10</v>
      </c>
      <c r="H123" s="47"/>
      <c r="I123" s="48"/>
      <c r="J123" s="32" t="str">
        <f t="shared" si="4"/>
        <v/>
      </c>
      <c r="K123" s="33" t="str">
        <f>IF(ISBLANK('ICC GRID'!A100),"---",IF(H123="","",IF(H123&lt;'ICC GRID'!C100,M123,F123)))</f>
        <v/>
      </c>
      <c r="L123" s="33" t="str">
        <f t="shared" si="5"/>
        <v/>
      </c>
      <c r="M123" s="18">
        <f>IF(ISBLANK('ICC GRID'!A100),"---",IF('ICC GRID'!B100=0,"",'ICC GRID'!B100))</f>
        <v>24.9</v>
      </c>
    </row>
    <row r="124" spans="1:13" ht="15.75" x14ac:dyDescent="0.2">
      <c r="A124" s="28" t="str">
        <f>IF(ISBLANK('ICC GRID'!A101),"---",'ICC GRID'!F101)</f>
        <v>Carpinus caroliniana Ball O' Fire™</v>
      </c>
      <c r="B124" s="29"/>
      <c r="C124" s="30" t="str">
        <f>IF(ISBLANK('ICC GRID'!A101),"---",TRIM('ICC GRID'!A101))</f>
        <v>2-3'</v>
      </c>
      <c r="D124" s="69">
        <f>IF(ISBLANK('ICC GRID'!A101),"---",'ICC GRID'!G101)</f>
        <v>44</v>
      </c>
      <c r="E124" s="31">
        <f>IF(ISBLANK('ICC GRID'!A101),"---",'ICC GRID'!E101)</f>
        <v>5</v>
      </c>
      <c r="F124" s="18">
        <f>IF(ISBLANK('ICC GRID'!A101),"---",IF('ICC GRID'!D101=0,"",'ICC GRID'!D101))</f>
        <v>16.75</v>
      </c>
      <c r="G124" s="19">
        <f>IF(ISBLANK('ICC GRID'!A101),"---",IF('ICC GRID'!C101=0,"",'ICC GRID'!C101))</f>
        <v>10</v>
      </c>
      <c r="H124" s="47"/>
      <c r="I124" s="48"/>
      <c r="J124" s="32" t="str">
        <f t="shared" si="4"/>
        <v/>
      </c>
      <c r="K124" s="33" t="str">
        <f>IF(ISBLANK('ICC GRID'!A101),"---",IF(H124="","",IF(H124&lt;'ICC GRID'!C101,M124,F124)))</f>
        <v/>
      </c>
      <c r="L124" s="33" t="str">
        <f t="shared" si="5"/>
        <v/>
      </c>
      <c r="M124" s="18">
        <f>IF(ISBLANK('ICC GRID'!A101),"---",IF('ICC GRID'!B101=0,"",'ICC GRID'!B101))</f>
        <v>28.6</v>
      </c>
    </row>
    <row r="125" spans="1:13" ht="15.75" x14ac:dyDescent="0.2">
      <c r="A125" s="28" t="str">
        <f>IF(ISBLANK('ICC GRID'!A102),"---",'ICC GRID'!F102)</f>
        <v>Carpinus caroliniana Ball O' Fire™</v>
      </c>
      <c r="B125" s="29"/>
      <c r="C125" s="30" t="str">
        <f>IF(ISBLANK('ICC GRID'!A102),"---",TRIM('ICC GRID'!A102))</f>
        <v>3-4'</v>
      </c>
      <c r="D125" s="69">
        <f>IF(ISBLANK('ICC GRID'!A102),"---",'ICC GRID'!G102)</f>
        <v>30</v>
      </c>
      <c r="E125" s="31">
        <f>IF(ISBLANK('ICC GRID'!A102),"---",'ICC GRID'!E102)</f>
        <v>5</v>
      </c>
      <c r="F125" s="18">
        <f>IF(ISBLANK('ICC GRID'!A102),"---",IF('ICC GRID'!D102=0,"",'ICC GRID'!D102))</f>
        <v>18.850000000000001</v>
      </c>
      <c r="G125" s="19">
        <f>IF(ISBLANK('ICC GRID'!A102),"---",IF('ICC GRID'!C102=0,"",'ICC GRID'!C102))</f>
        <v>10</v>
      </c>
      <c r="H125" s="47"/>
      <c r="I125" s="48"/>
      <c r="J125" s="32" t="str">
        <f t="shared" si="4"/>
        <v/>
      </c>
      <c r="K125" s="33" t="str">
        <f>IF(ISBLANK('ICC GRID'!A102),"---",IF(H125="","",IF(H125&lt;'ICC GRID'!C102,M125,F125)))</f>
        <v/>
      </c>
      <c r="L125" s="33" t="str">
        <f t="shared" si="5"/>
        <v/>
      </c>
      <c r="M125" s="18">
        <f>IF(ISBLANK('ICC GRID'!A102),"---",IF('ICC GRID'!B102=0,"",'ICC GRID'!B102))</f>
        <v>32.25</v>
      </c>
    </row>
    <row r="126" spans="1:13" ht="15.75" x14ac:dyDescent="0.2">
      <c r="A126" s="28" t="str">
        <f>IF(ISBLANK('ICC GRID'!A103),"---",'ICC GRID'!F103)</f>
        <v>Carpinus caroliniana WI Source</v>
      </c>
      <c r="B126" s="29"/>
      <c r="C126" s="30" t="str">
        <f>IF(ISBLANK('ICC GRID'!A103),"---",TRIM('ICC GRID'!A103))</f>
        <v>2-3'</v>
      </c>
      <c r="D126" s="69">
        <f>IF(ISBLANK('ICC GRID'!A103),"---",'ICC GRID'!G103)</f>
        <v>205</v>
      </c>
      <c r="E126" s="31">
        <f>IF(ISBLANK('ICC GRID'!A103),"---",'ICC GRID'!E103)</f>
        <v>25</v>
      </c>
      <c r="F126" s="18">
        <f>IF(ISBLANK('ICC GRID'!A103),"---",IF('ICC GRID'!D103=0,"",'ICC GRID'!D103))</f>
        <v>1.7</v>
      </c>
      <c r="G126" s="19">
        <f>IF(ISBLANK('ICC GRID'!A103),"---",IF('ICC GRID'!C103=0,"",'ICC GRID'!C103))</f>
        <v>50</v>
      </c>
      <c r="H126" s="47"/>
      <c r="I126" s="48"/>
      <c r="J126" s="32" t="str">
        <f t="shared" si="4"/>
        <v/>
      </c>
      <c r="K126" s="33" t="str">
        <f>IF(ISBLANK('ICC GRID'!A103),"---",IF(H126="","",IF(H126&lt;'ICC GRID'!C103,M126,F126)))</f>
        <v/>
      </c>
      <c r="L126" s="33" t="str">
        <f t="shared" si="5"/>
        <v/>
      </c>
      <c r="M126" s="18">
        <f>IF(ISBLANK('ICC GRID'!A103),"---",IF('ICC GRID'!B103=0,"",'ICC GRID'!B103))</f>
        <v>3</v>
      </c>
    </row>
    <row r="127" spans="1:13" ht="15.75" x14ac:dyDescent="0.2">
      <c r="A127" s="28" t="str">
        <f>IF(ISBLANK('ICC GRID'!A104),"---",'ICC GRID'!F104)</f>
        <v>Carpinus caroliniana WI Source</v>
      </c>
      <c r="B127" s="29"/>
      <c r="C127" s="30" t="str">
        <f>IF(ISBLANK('ICC GRID'!A104),"---",TRIM('ICC GRID'!A104))</f>
        <v>1-2' TR</v>
      </c>
      <c r="D127" s="69">
        <f>IF(ISBLANK('ICC GRID'!A104),"---",'ICC GRID'!G104)</f>
        <v>350</v>
      </c>
      <c r="E127" s="31">
        <f>IF(ISBLANK('ICC GRID'!A104),"---",'ICC GRID'!E104)</f>
        <v>10</v>
      </c>
      <c r="F127" s="18">
        <f>IF(ISBLANK('ICC GRID'!A104),"---",IF('ICC GRID'!D104=0,"",'ICC GRID'!D104))</f>
        <v>2</v>
      </c>
      <c r="G127" s="19">
        <f>IF(ISBLANK('ICC GRID'!A104),"---",IF('ICC GRID'!C104=0,"",'ICC GRID'!C104))</f>
        <v>20</v>
      </c>
      <c r="H127" s="47"/>
      <c r="I127" s="48"/>
      <c r="J127" s="32" t="str">
        <f t="shared" si="4"/>
        <v/>
      </c>
      <c r="K127" s="33" t="str">
        <f>IF(ISBLANK('ICC GRID'!A104),"---",IF(H127="","",IF(H127&lt;'ICC GRID'!C104,M127,F127)))</f>
        <v/>
      </c>
      <c r="L127" s="33" t="str">
        <f t="shared" si="5"/>
        <v/>
      </c>
      <c r="M127" s="18">
        <f>IF(ISBLANK('ICC GRID'!A104),"---",IF('ICC GRID'!B104=0,"",'ICC GRID'!B104))</f>
        <v>3.5</v>
      </c>
    </row>
    <row r="128" spans="1:13" ht="15.75" x14ac:dyDescent="0.2">
      <c r="A128" s="28" t="str">
        <f>IF(ISBLANK('ICC GRID'!A105),"---",'ICC GRID'!F105)</f>
        <v>Carpinus caroliniana WI Source</v>
      </c>
      <c r="B128" s="29"/>
      <c r="C128" s="30" t="str">
        <f>IF(ISBLANK('ICC GRID'!A105),"---",TRIM('ICC GRID'!A105))</f>
        <v>2-3' TR</v>
      </c>
      <c r="D128" s="69">
        <f>IF(ISBLANK('ICC GRID'!A105),"---",'ICC GRID'!G105)</f>
        <v>30</v>
      </c>
      <c r="E128" s="31">
        <f>IF(ISBLANK('ICC GRID'!A105),"---",'ICC GRID'!E105)</f>
        <v>10</v>
      </c>
      <c r="F128" s="18">
        <f>IF(ISBLANK('ICC GRID'!A105),"---",IF('ICC GRID'!D105=0,"",'ICC GRID'!D105))</f>
        <v>4.75</v>
      </c>
      <c r="G128" s="19">
        <f>IF(ISBLANK('ICC GRID'!A105),"---",IF('ICC GRID'!C105=0,"",'ICC GRID'!C105))</f>
        <v>20</v>
      </c>
      <c r="H128" s="47"/>
      <c r="I128" s="48"/>
      <c r="J128" s="32" t="str">
        <f t="shared" si="4"/>
        <v/>
      </c>
      <c r="K128" s="33" t="str">
        <f>IF(ISBLANK('ICC GRID'!A105),"---",IF(H128="","",IF(H128&lt;'ICC GRID'!C105,M128,F128)))</f>
        <v/>
      </c>
      <c r="L128" s="33" t="str">
        <f t="shared" si="5"/>
        <v/>
      </c>
      <c r="M128" s="18">
        <f>IF(ISBLANK('ICC GRID'!A105),"---",IF('ICC GRID'!B105=0,"",'ICC GRID'!B105))</f>
        <v>7.2</v>
      </c>
    </row>
    <row r="129" spans="1:13" ht="15.75" x14ac:dyDescent="0.2">
      <c r="A129" s="28" t="str">
        <f>IF(ISBLANK('ICC GRID'!A106),"---",'ICC GRID'!F106)</f>
        <v>Carpinus caroliniana WI Source</v>
      </c>
      <c r="B129" s="29"/>
      <c r="C129" s="30" t="str">
        <f>IF(ISBLANK('ICC GRID'!A106),"---",TRIM('ICC GRID'!A106))</f>
        <v>3-4' TR</v>
      </c>
      <c r="D129" s="69">
        <f>IF(ISBLANK('ICC GRID'!A106),"---",'ICC GRID'!G106)</f>
        <v>190</v>
      </c>
      <c r="E129" s="31">
        <f>IF(ISBLANK('ICC GRID'!A106),"---",'ICC GRID'!E106)</f>
        <v>10</v>
      </c>
      <c r="F129" s="18">
        <f>IF(ISBLANK('ICC GRID'!A106),"---",IF('ICC GRID'!D106=0,"",'ICC GRID'!D106))</f>
        <v>5.5</v>
      </c>
      <c r="G129" s="19">
        <f>IF(ISBLANK('ICC GRID'!A106),"---",IF('ICC GRID'!C106=0,"",'ICC GRID'!C106))</f>
        <v>20</v>
      </c>
      <c r="H129" s="47"/>
      <c r="I129" s="48"/>
      <c r="J129" s="32" t="str">
        <f t="shared" si="4"/>
        <v/>
      </c>
      <c r="K129" s="33" t="str">
        <f>IF(ISBLANK('ICC GRID'!A106),"---",IF(H129="","",IF(H129&lt;'ICC GRID'!C106,M129,F129)))</f>
        <v/>
      </c>
      <c r="L129" s="33" t="str">
        <f t="shared" si="5"/>
        <v/>
      </c>
      <c r="M129" s="18">
        <f>IF(ISBLANK('ICC GRID'!A106),"---",IF('ICC GRID'!B106=0,"",'ICC GRID'!B106))</f>
        <v>8.4</v>
      </c>
    </row>
    <row r="130" spans="1:13" ht="15.75" x14ac:dyDescent="0.2">
      <c r="A130" s="28" t="str">
        <f>IF(ISBLANK('ICC GRID'!A107),"---",'ICC GRID'!F107)</f>
        <v>Carpinus caroliniana WI Source</v>
      </c>
      <c r="B130" s="29"/>
      <c r="C130" s="30" t="str">
        <f>IF(ISBLANK('ICC GRID'!A107),"---",TRIM('ICC GRID'!A107))</f>
        <v>4-5' TR</v>
      </c>
      <c r="D130" s="69">
        <f>IF(ISBLANK('ICC GRID'!A107),"---",'ICC GRID'!G107)</f>
        <v>110</v>
      </c>
      <c r="E130" s="31">
        <f>IF(ISBLANK('ICC GRID'!A107),"---",'ICC GRID'!E107)</f>
        <v>10</v>
      </c>
      <c r="F130" s="18">
        <f>IF(ISBLANK('ICC GRID'!A107),"---",IF('ICC GRID'!D107=0,"",'ICC GRID'!D107))</f>
        <v>7.6</v>
      </c>
      <c r="G130" s="19">
        <f>IF(ISBLANK('ICC GRID'!A107),"---",IF('ICC GRID'!C107=0,"",'ICC GRID'!C107))</f>
        <v>20</v>
      </c>
      <c r="H130" s="47"/>
      <c r="I130" s="48"/>
      <c r="J130" s="32" t="str">
        <f t="shared" si="4"/>
        <v/>
      </c>
      <c r="K130" s="33" t="str">
        <f>IF(ISBLANK('ICC GRID'!A107),"---",IF(H130="","",IF(H130&lt;'ICC GRID'!C107,M130,F130)))</f>
        <v/>
      </c>
      <c r="L130" s="33" t="str">
        <f t="shared" si="5"/>
        <v/>
      </c>
      <c r="M130" s="18">
        <f>IF(ISBLANK('ICC GRID'!A107),"---",IF('ICC GRID'!B107=0,"",'ICC GRID'!B107))</f>
        <v>12.5</v>
      </c>
    </row>
    <row r="131" spans="1:13" ht="15.75" x14ac:dyDescent="0.2">
      <c r="A131" s="28" t="str">
        <f>IF(ISBLANK('ICC GRID'!A108),"---",'ICC GRID'!F108)</f>
        <v>Carpinus coreana</v>
      </c>
      <c r="B131" s="29"/>
      <c r="C131" s="30" t="str">
        <f>IF(ISBLANK('ICC GRID'!A108),"---",TRIM('ICC GRID'!A108))</f>
        <v>1-2'</v>
      </c>
      <c r="D131" s="69">
        <f>IF(ISBLANK('ICC GRID'!A108),"---",'ICC GRID'!G108)</f>
        <v>143</v>
      </c>
      <c r="E131" s="31">
        <f>IF(ISBLANK('ICC GRID'!A108),"---",'ICC GRID'!E108)</f>
        <v>25</v>
      </c>
      <c r="F131" s="18">
        <f>IF(ISBLANK('ICC GRID'!A108),"---",IF('ICC GRID'!D108=0,"",'ICC GRID'!D108))</f>
        <v>1.6</v>
      </c>
      <c r="G131" s="19">
        <f>IF(ISBLANK('ICC GRID'!A108),"---",IF('ICC GRID'!C108=0,"",'ICC GRID'!C108))</f>
        <v>50</v>
      </c>
      <c r="H131" s="47"/>
      <c r="I131" s="48"/>
      <c r="J131" s="32" t="str">
        <f t="shared" si="4"/>
        <v/>
      </c>
      <c r="K131" s="33" t="str">
        <f>IF(ISBLANK('ICC GRID'!A108),"---",IF(H131="","",IF(H131&lt;'ICC GRID'!C108,M131,F131)))</f>
        <v/>
      </c>
      <c r="L131" s="33" t="str">
        <f t="shared" si="5"/>
        <v/>
      </c>
      <c r="M131" s="18">
        <f>IF(ISBLANK('ICC GRID'!A108),"---",IF('ICC GRID'!B108=0,"",'ICC GRID'!B108))</f>
        <v>2.8</v>
      </c>
    </row>
    <row r="132" spans="1:13" ht="15.75" x14ac:dyDescent="0.2">
      <c r="A132" s="28" t="str">
        <f>IF(ISBLANK('ICC GRID'!A109),"---",'ICC GRID'!F109)</f>
        <v>Carpinus coreana</v>
      </c>
      <c r="B132" s="29"/>
      <c r="C132" s="30" t="str">
        <f>IF(ISBLANK('ICC GRID'!A109),"---",TRIM('ICC GRID'!A109))</f>
        <v>2-3'</v>
      </c>
      <c r="D132" s="69">
        <f>IF(ISBLANK('ICC GRID'!A109),"---",'ICC GRID'!G109)</f>
        <v>1100</v>
      </c>
      <c r="E132" s="31">
        <f>IF(ISBLANK('ICC GRID'!A109),"---",'ICC GRID'!E109)</f>
        <v>25</v>
      </c>
      <c r="F132" s="18">
        <f>IF(ISBLANK('ICC GRID'!A109),"---",IF('ICC GRID'!D109=0,"",'ICC GRID'!D109))</f>
        <v>2.1</v>
      </c>
      <c r="G132" s="19">
        <f>IF(ISBLANK('ICC GRID'!A109),"---",IF('ICC GRID'!C109=0,"",'ICC GRID'!C109))</f>
        <v>50</v>
      </c>
      <c r="H132" s="47"/>
      <c r="I132" s="48"/>
      <c r="J132" s="32" t="str">
        <f t="shared" si="4"/>
        <v/>
      </c>
      <c r="K132" s="33" t="str">
        <f>IF(ISBLANK('ICC GRID'!A109),"---",IF(H132="","",IF(H132&lt;'ICC GRID'!C109,M132,F132)))</f>
        <v/>
      </c>
      <c r="L132" s="33" t="str">
        <f t="shared" si="5"/>
        <v/>
      </c>
      <c r="M132" s="18">
        <f>IF(ISBLANK('ICC GRID'!A109),"---",IF('ICC GRID'!B109=0,"",'ICC GRID'!B109))</f>
        <v>3.7</v>
      </c>
    </row>
    <row r="133" spans="1:13" ht="15.75" x14ac:dyDescent="0.2">
      <c r="A133" s="28" t="str">
        <f>IF(ISBLANK('ICC GRID'!A110),"---",'ICC GRID'!F110)</f>
        <v>Carpinus coreana</v>
      </c>
      <c r="B133" s="29"/>
      <c r="C133" s="30" t="str">
        <f>IF(ISBLANK('ICC GRID'!A110),"---",TRIM('ICC GRID'!A110))</f>
        <v>3-4'</v>
      </c>
      <c r="D133" s="69">
        <f>IF(ISBLANK('ICC GRID'!A110),"---",'ICC GRID'!G110)</f>
        <v>497</v>
      </c>
      <c r="E133" s="31">
        <f>IF(ISBLANK('ICC GRID'!A110),"---",'ICC GRID'!E110)</f>
        <v>10</v>
      </c>
      <c r="F133" s="18">
        <f>IF(ISBLANK('ICC GRID'!A110),"---",IF('ICC GRID'!D110=0,"",'ICC GRID'!D110))</f>
        <v>2.65</v>
      </c>
      <c r="G133" s="19">
        <f>IF(ISBLANK('ICC GRID'!A110),"---",IF('ICC GRID'!C110=0,"",'ICC GRID'!C110))</f>
        <v>50</v>
      </c>
      <c r="H133" s="47"/>
      <c r="I133" s="48"/>
      <c r="J133" s="32" t="str">
        <f t="shared" si="4"/>
        <v/>
      </c>
      <c r="K133" s="33" t="str">
        <f>IF(ISBLANK('ICC GRID'!A110),"---",IF(H133="","",IF(H133&lt;'ICC GRID'!C110,M133,F133)))</f>
        <v/>
      </c>
      <c r="L133" s="33" t="str">
        <f t="shared" si="5"/>
        <v/>
      </c>
      <c r="M133" s="18">
        <f>IF(ISBLANK('ICC GRID'!A110),"---",IF('ICC GRID'!B110=0,"",'ICC GRID'!B110))</f>
        <v>4.7</v>
      </c>
    </row>
    <row r="134" spans="1:13" ht="15.75" x14ac:dyDescent="0.2">
      <c r="A134" s="28" t="str">
        <f>IF(ISBLANK('ICC GRID'!A111),"---",'ICC GRID'!F111)</f>
        <v>Carpinus japonica</v>
      </c>
      <c r="B134" s="29"/>
      <c r="C134" s="30" t="str">
        <f>IF(ISBLANK('ICC GRID'!A111),"---",TRIM('ICC GRID'!A111))</f>
        <v>6-12"</v>
      </c>
      <c r="D134" s="69">
        <f>IF(ISBLANK('ICC GRID'!A111),"---",'ICC GRID'!G111)</f>
        <v>450</v>
      </c>
      <c r="E134" s="31">
        <f>IF(ISBLANK('ICC GRID'!A111),"---",'ICC GRID'!E111)</f>
        <v>25</v>
      </c>
      <c r="F134" s="18">
        <f>IF(ISBLANK('ICC GRID'!A111),"---",IF('ICC GRID'!D111=0,"",'ICC GRID'!D111))</f>
        <v>0.8</v>
      </c>
      <c r="G134" s="19">
        <f>IF(ISBLANK('ICC GRID'!A111),"---",IF('ICC GRID'!C111=0,"",'ICC GRID'!C111))</f>
        <v>50</v>
      </c>
      <c r="H134" s="47"/>
      <c r="I134" s="48"/>
      <c r="J134" s="32" t="str">
        <f t="shared" si="4"/>
        <v/>
      </c>
      <c r="K134" s="33" t="str">
        <f>IF(ISBLANK('ICC GRID'!A111),"---",IF(H134="","",IF(H134&lt;'ICC GRID'!C111,M134,F134)))</f>
        <v/>
      </c>
      <c r="L134" s="33" t="str">
        <f t="shared" si="5"/>
        <v/>
      </c>
      <c r="M134" s="18">
        <f>IF(ISBLANK('ICC GRID'!A111),"---",IF('ICC GRID'!B111=0,"",'ICC GRID'!B111))</f>
        <v>1.4</v>
      </c>
    </row>
    <row r="135" spans="1:13" ht="15.75" x14ac:dyDescent="0.2">
      <c r="A135" s="28" t="str">
        <f>IF(ISBLANK('ICC GRID'!A112),"---",'ICC GRID'!F112)</f>
        <v>Carpinus japonica</v>
      </c>
      <c r="B135" s="29"/>
      <c r="C135" s="30" t="str">
        <f>IF(ISBLANK('ICC GRID'!A112),"---",TRIM('ICC GRID'!A112))</f>
        <v>1-2'</v>
      </c>
      <c r="D135" s="69">
        <f>IF(ISBLANK('ICC GRID'!A112),"---",'ICC GRID'!G112)</f>
        <v>525</v>
      </c>
      <c r="E135" s="31">
        <f>IF(ISBLANK('ICC GRID'!A112),"---",'ICC GRID'!E112)</f>
        <v>25</v>
      </c>
      <c r="F135" s="18">
        <f>IF(ISBLANK('ICC GRID'!A112),"---",IF('ICC GRID'!D112=0,"",'ICC GRID'!D112))</f>
        <v>0.95</v>
      </c>
      <c r="G135" s="19">
        <f>IF(ISBLANK('ICC GRID'!A112),"---",IF('ICC GRID'!C112=0,"",'ICC GRID'!C112))</f>
        <v>50</v>
      </c>
      <c r="H135" s="47"/>
      <c r="I135" s="48"/>
      <c r="J135" s="32" t="str">
        <f t="shared" si="4"/>
        <v/>
      </c>
      <c r="K135" s="33" t="str">
        <f>IF(ISBLANK('ICC GRID'!A112),"---",IF(H135="","",IF(H135&lt;'ICC GRID'!C112,M135,F135)))</f>
        <v/>
      </c>
      <c r="L135" s="33" t="str">
        <f t="shared" si="5"/>
        <v/>
      </c>
      <c r="M135" s="18">
        <f>IF(ISBLANK('ICC GRID'!A112),"---",IF('ICC GRID'!B112=0,"",'ICC GRID'!B112))</f>
        <v>1.7</v>
      </c>
    </row>
    <row r="136" spans="1:13" ht="15.75" x14ac:dyDescent="0.2">
      <c r="A136" s="28" t="str">
        <f>IF(ISBLANK('ICC GRID'!A113),"---",'ICC GRID'!F113)</f>
        <v>Carpinus japonica</v>
      </c>
      <c r="B136" s="29"/>
      <c r="C136" s="30" t="str">
        <f>IF(ISBLANK('ICC GRID'!A113),"---",TRIM('ICC GRID'!A113))</f>
        <v>2-3'</v>
      </c>
      <c r="D136" s="69">
        <f>IF(ISBLANK('ICC GRID'!A113),"---",'ICC GRID'!G113)</f>
        <v>597</v>
      </c>
      <c r="E136" s="31">
        <f>IF(ISBLANK('ICC GRID'!A113),"---",'ICC GRID'!E113)</f>
        <v>25</v>
      </c>
      <c r="F136" s="18">
        <f>IF(ISBLANK('ICC GRID'!A113),"---",IF('ICC GRID'!D113=0,"",'ICC GRID'!D113))</f>
        <v>1.25</v>
      </c>
      <c r="G136" s="19">
        <f>IF(ISBLANK('ICC GRID'!A113),"---",IF('ICC GRID'!C113=0,"",'ICC GRID'!C113))</f>
        <v>50</v>
      </c>
      <c r="H136" s="47"/>
      <c r="I136" s="48"/>
      <c r="J136" s="32" t="str">
        <f t="shared" si="4"/>
        <v/>
      </c>
      <c r="K136" s="33" t="str">
        <f>IF(ISBLANK('ICC GRID'!A113),"---",IF(H136="","",IF(H136&lt;'ICC GRID'!C113,M136,F136)))</f>
        <v/>
      </c>
      <c r="L136" s="33" t="str">
        <f t="shared" si="5"/>
        <v/>
      </c>
      <c r="M136" s="18">
        <f>IF(ISBLANK('ICC GRID'!A113),"---",IF('ICC GRID'!B113=0,"",'ICC GRID'!B113))</f>
        <v>2.2000000000000002</v>
      </c>
    </row>
    <row r="137" spans="1:13" ht="15.75" x14ac:dyDescent="0.2">
      <c r="A137" s="28" t="str">
        <f>IF(ISBLANK('ICC GRID'!A114),"---",'ICC GRID'!F114)</f>
        <v>Carpinus japonica</v>
      </c>
      <c r="B137" s="29"/>
      <c r="C137" s="30" t="str">
        <f>IF(ISBLANK('ICC GRID'!A114),"---",TRIM('ICC GRID'!A114))</f>
        <v>3-4'</v>
      </c>
      <c r="D137" s="69">
        <f>IF(ISBLANK('ICC GRID'!A114),"---",'ICC GRID'!G114)</f>
        <v>765</v>
      </c>
      <c r="E137" s="31">
        <f>IF(ISBLANK('ICC GRID'!A114),"---",'ICC GRID'!E114)</f>
        <v>10</v>
      </c>
      <c r="F137" s="18">
        <f>IF(ISBLANK('ICC GRID'!A114),"---",IF('ICC GRID'!D114=0,"",'ICC GRID'!D114))</f>
        <v>1.5</v>
      </c>
      <c r="G137" s="19">
        <f>IF(ISBLANK('ICC GRID'!A114),"---",IF('ICC GRID'!C114=0,"",'ICC GRID'!C114))</f>
        <v>50</v>
      </c>
      <c r="H137" s="47"/>
      <c r="I137" s="48"/>
      <c r="J137" s="32" t="str">
        <f t="shared" si="4"/>
        <v/>
      </c>
      <c r="K137" s="33" t="str">
        <f>IF(ISBLANK('ICC GRID'!A114),"---",IF(H137="","",IF(H137&lt;'ICC GRID'!C114,M137,F137)))</f>
        <v/>
      </c>
      <c r="L137" s="33" t="str">
        <f t="shared" si="5"/>
        <v/>
      </c>
      <c r="M137" s="18">
        <f>IF(ISBLANK('ICC GRID'!A114),"---",IF('ICC GRID'!B114=0,"",'ICC GRID'!B114))</f>
        <v>2.65</v>
      </c>
    </row>
    <row r="138" spans="1:13" ht="15.75" x14ac:dyDescent="0.2">
      <c r="A138" s="28" t="str">
        <f>IF(ISBLANK('ICC GRID'!A115),"---",'ICC GRID'!F115)</f>
        <v>Carpinus laxiflora</v>
      </c>
      <c r="B138" s="29"/>
      <c r="C138" s="30" t="str">
        <f>IF(ISBLANK('ICC GRID'!A115),"---",TRIM('ICC GRID'!A115))</f>
        <v>6-12"</v>
      </c>
      <c r="D138" s="69">
        <f>IF(ISBLANK('ICC GRID'!A115),"---",'ICC GRID'!G115)</f>
        <v>25</v>
      </c>
      <c r="E138" s="31">
        <f>IF(ISBLANK('ICC GRID'!A115),"---",'ICC GRID'!E115)</f>
        <v>25</v>
      </c>
      <c r="F138" s="18">
        <f>IF(ISBLANK('ICC GRID'!A115),"---",IF('ICC GRID'!D115=0,"",'ICC GRID'!D115))</f>
        <v>1.3</v>
      </c>
      <c r="G138" s="19">
        <f>IF(ISBLANK('ICC GRID'!A115),"---",IF('ICC GRID'!C115=0,"",'ICC GRID'!C115))</f>
        <v>50</v>
      </c>
      <c r="H138" s="47"/>
      <c r="I138" s="48"/>
      <c r="J138" s="32" t="str">
        <f t="shared" si="4"/>
        <v/>
      </c>
      <c r="K138" s="33" t="str">
        <f>IF(ISBLANK('ICC GRID'!A115),"---",IF(H138="","",IF(H138&lt;'ICC GRID'!C115,M138,F138)))</f>
        <v/>
      </c>
      <c r="L138" s="33" t="str">
        <f t="shared" si="5"/>
        <v/>
      </c>
      <c r="M138" s="18">
        <f>IF(ISBLANK('ICC GRID'!A115),"---",IF('ICC GRID'!B115=0,"",'ICC GRID'!B115))</f>
        <v>2.2999999999999998</v>
      </c>
    </row>
    <row r="139" spans="1:13" ht="15.75" x14ac:dyDescent="0.2">
      <c r="A139" s="28" t="str">
        <f>IF(ISBLANK('ICC GRID'!A116),"---",'ICC GRID'!F116)</f>
        <v>Carpinus laxiflora</v>
      </c>
      <c r="B139" s="29"/>
      <c r="C139" s="30" t="str">
        <f>IF(ISBLANK('ICC GRID'!A116),"---",TRIM('ICC GRID'!A116))</f>
        <v>1-2'</v>
      </c>
      <c r="D139" s="69">
        <f>IF(ISBLANK('ICC GRID'!A116),"---",'ICC GRID'!G116)</f>
        <v>225</v>
      </c>
      <c r="E139" s="31">
        <f>IF(ISBLANK('ICC GRID'!A116),"---",'ICC GRID'!E116)</f>
        <v>25</v>
      </c>
      <c r="F139" s="18">
        <f>IF(ISBLANK('ICC GRID'!A116),"---",IF('ICC GRID'!D116=0,"",'ICC GRID'!D116))</f>
        <v>1.6</v>
      </c>
      <c r="G139" s="19">
        <f>IF(ISBLANK('ICC GRID'!A116),"---",IF('ICC GRID'!C116=0,"",'ICC GRID'!C116))</f>
        <v>50</v>
      </c>
      <c r="H139" s="47"/>
      <c r="I139" s="48"/>
      <c r="J139" s="32" t="str">
        <f t="shared" si="4"/>
        <v/>
      </c>
      <c r="K139" s="33" t="str">
        <f>IF(ISBLANK('ICC GRID'!A116),"---",IF(H139="","",IF(H139&lt;'ICC GRID'!C116,M139,F139)))</f>
        <v/>
      </c>
      <c r="L139" s="33" t="str">
        <f t="shared" si="5"/>
        <v/>
      </c>
      <c r="M139" s="18">
        <f>IF(ISBLANK('ICC GRID'!A116),"---",IF('ICC GRID'!B116=0,"",'ICC GRID'!B116))</f>
        <v>2.8</v>
      </c>
    </row>
    <row r="140" spans="1:13" ht="15.75" x14ac:dyDescent="0.2">
      <c r="A140" s="28" t="str">
        <f>IF(ISBLANK('ICC GRID'!A117),"---",'ICC GRID'!F117)</f>
        <v>Carpinus laxiflora</v>
      </c>
      <c r="B140" s="29"/>
      <c r="C140" s="30" t="str">
        <f>IF(ISBLANK('ICC GRID'!A117),"---",TRIM('ICC GRID'!A117))</f>
        <v>2-3'</v>
      </c>
      <c r="D140" s="69">
        <f>IF(ISBLANK('ICC GRID'!A117),"---",'ICC GRID'!G117)</f>
        <v>450</v>
      </c>
      <c r="E140" s="31">
        <f>IF(ISBLANK('ICC GRID'!A117),"---",'ICC GRID'!E117)</f>
        <v>25</v>
      </c>
      <c r="F140" s="18">
        <f>IF(ISBLANK('ICC GRID'!A117),"---",IF('ICC GRID'!D117=0,"",'ICC GRID'!D117))</f>
        <v>2.1</v>
      </c>
      <c r="G140" s="19">
        <f>IF(ISBLANK('ICC GRID'!A117),"---",IF('ICC GRID'!C117=0,"",'ICC GRID'!C117))</f>
        <v>50</v>
      </c>
      <c r="H140" s="47"/>
      <c r="I140" s="48"/>
      <c r="J140" s="32" t="str">
        <f t="shared" si="4"/>
        <v/>
      </c>
      <c r="K140" s="33" t="str">
        <f>IF(ISBLANK('ICC GRID'!A117),"---",IF(H140="","",IF(H140&lt;'ICC GRID'!C117,M140,F140)))</f>
        <v/>
      </c>
      <c r="L140" s="33" t="str">
        <f t="shared" si="5"/>
        <v/>
      </c>
      <c r="M140" s="18">
        <f>IF(ISBLANK('ICC GRID'!A117),"---",IF('ICC GRID'!B117=0,"",'ICC GRID'!B117))</f>
        <v>3.7</v>
      </c>
    </row>
    <row r="141" spans="1:13" ht="15.75" x14ac:dyDescent="0.2">
      <c r="A141" s="28" t="str">
        <f>IF(ISBLANK('ICC GRID'!A118),"---",'ICC GRID'!F118)</f>
        <v>Castanea seguinii</v>
      </c>
      <c r="B141" s="29"/>
      <c r="C141" s="30" t="str">
        <f>IF(ISBLANK('ICC GRID'!A118),"---",TRIM('ICC GRID'!A118))</f>
        <v>LP 6-12"</v>
      </c>
      <c r="D141" s="69">
        <f>IF(ISBLANK('ICC GRID'!A118),"---",'ICC GRID'!G118)</f>
        <v>300</v>
      </c>
      <c r="E141" s="31">
        <f>IF(ISBLANK('ICC GRID'!A118),"---",'ICC GRID'!E118)</f>
        <v>10</v>
      </c>
      <c r="F141" s="18">
        <f>IF(ISBLANK('ICC GRID'!A118),"---",IF('ICC GRID'!D118=0,"",'ICC GRID'!D118))</f>
        <v>3.75</v>
      </c>
      <c r="G141" s="19">
        <f>IF(ISBLANK('ICC GRID'!A118),"---",IF('ICC GRID'!C118=0,"",'ICC GRID'!C118))</f>
        <v>20</v>
      </c>
      <c r="H141" s="47"/>
      <c r="I141" s="48"/>
      <c r="J141" s="32" t="str">
        <f t="shared" si="4"/>
        <v/>
      </c>
      <c r="K141" s="33" t="str">
        <f>IF(ISBLANK('ICC GRID'!A118),"---",IF(H141="","",IF(H141&lt;'ICC GRID'!C118,M141,F141)))</f>
        <v/>
      </c>
      <c r="L141" s="33" t="str">
        <f t="shared" si="5"/>
        <v/>
      </c>
      <c r="M141" s="18">
        <f>IF(ISBLANK('ICC GRID'!A118),"---",IF('ICC GRID'!B118=0,"",'ICC GRID'!B118))</f>
        <v>5.2</v>
      </c>
    </row>
    <row r="142" spans="1:13" ht="15.75" x14ac:dyDescent="0.2">
      <c r="A142" s="28" t="str">
        <f>IF(ISBLANK('ICC GRID'!A119),"---",'ICC GRID'!F119)</f>
        <v>Castanea seguinii</v>
      </c>
      <c r="B142" s="29"/>
      <c r="C142" s="30" t="str">
        <f>IF(ISBLANK('ICC GRID'!A119),"---",TRIM('ICC GRID'!A119))</f>
        <v>LP 1-2'</v>
      </c>
      <c r="D142" s="69">
        <f>IF(ISBLANK('ICC GRID'!A119),"---",'ICC GRID'!G119)</f>
        <v>390</v>
      </c>
      <c r="E142" s="31">
        <f>IF(ISBLANK('ICC GRID'!A119),"---",'ICC GRID'!E119)</f>
        <v>10</v>
      </c>
      <c r="F142" s="18">
        <f>IF(ISBLANK('ICC GRID'!A119),"---",IF('ICC GRID'!D119=0,"",'ICC GRID'!D119))</f>
        <v>4.3</v>
      </c>
      <c r="G142" s="19">
        <f>IF(ISBLANK('ICC GRID'!A119),"---",IF('ICC GRID'!C119=0,"",'ICC GRID'!C119))</f>
        <v>20</v>
      </c>
      <c r="H142" s="47"/>
      <c r="I142" s="48"/>
      <c r="J142" s="32" t="str">
        <f t="shared" si="4"/>
        <v/>
      </c>
      <c r="K142" s="33" t="str">
        <f>IF(ISBLANK('ICC GRID'!A119),"---",IF(H142="","",IF(H142&lt;'ICC GRID'!C119,M142,F142)))</f>
        <v/>
      </c>
      <c r="L142" s="33" t="str">
        <f t="shared" si="5"/>
        <v/>
      </c>
      <c r="M142" s="18">
        <f>IF(ISBLANK('ICC GRID'!A119),"---",IF('ICC GRID'!B119=0,"",'ICC GRID'!B119))</f>
        <v>7.55</v>
      </c>
    </row>
    <row r="143" spans="1:13" ht="15.75" x14ac:dyDescent="0.2">
      <c r="A143" s="28" t="str">
        <f>IF(ISBLANK('ICC GRID'!A120),"---",'ICC GRID'!F120)</f>
        <v>Castanea seguinii</v>
      </c>
      <c r="B143" s="29"/>
      <c r="C143" s="30" t="str">
        <f>IF(ISBLANK('ICC GRID'!A120),"---",TRIM('ICC GRID'!A120))</f>
        <v>LP 2-3'</v>
      </c>
      <c r="D143" s="69">
        <f>IF(ISBLANK('ICC GRID'!A120),"---",'ICC GRID'!G120)</f>
        <v>17</v>
      </c>
      <c r="E143" s="31">
        <f>IF(ISBLANK('ICC GRID'!A120),"---",'ICC GRID'!E120)</f>
        <v>10</v>
      </c>
      <c r="F143" s="18">
        <f>IF(ISBLANK('ICC GRID'!A120),"---",IF('ICC GRID'!D120=0,"",'ICC GRID'!D120))</f>
        <v>4.8499999999999996</v>
      </c>
      <c r="G143" s="19">
        <f>IF(ISBLANK('ICC GRID'!A120),"---",IF('ICC GRID'!C120=0,"",'ICC GRID'!C120))</f>
        <v>20</v>
      </c>
      <c r="H143" s="47"/>
      <c r="I143" s="48"/>
      <c r="J143" s="32" t="str">
        <f t="shared" si="4"/>
        <v/>
      </c>
      <c r="K143" s="33" t="str">
        <f>IF(ISBLANK('ICC GRID'!A120),"---",IF(H143="","",IF(H143&lt;'ICC GRID'!C120,M143,F143)))</f>
        <v/>
      </c>
      <c r="L143" s="33" t="str">
        <f t="shared" si="5"/>
        <v/>
      </c>
      <c r="M143" s="18">
        <f>IF(ISBLANK('ICC GRID'!A120),"---",IF('ICC GRID'!B120=0,"",'ICC GRID'!B120))</f>
        <v>6.9</v>
      </c>
    </row>
    <row r="144" spans="1:13" ht="15.75" x14ac:dyDescent="0.2">
      <c r="A144" s="28" t="str">
        <f>IF(ISBLANK('ICC GRID'!A121),"---",'ICC GRID'!F121)</f>
        <v>Catalpa speciosa</v>
      </c>
      <c r="B144" s="29"/>
      <c r="C144" s="30" t="str">
        <f>IF(ISBLANK('ICC GRID'!A121),"---",TRIM('ICC GRID'!A121))</f>
        <v>1-2'</v>
      </c>
      <c r="D144" s="69">
        <f>IF(ISBLANK('ICC GRID'!A121),"---",'ICC GRID'!G121)</f>
        <v>125</v>
      </c>
      <c r="E144" s="31">
        <f>IF(ISBLANK('ICC GRID'!A121),"---",'ICC GRID'!E121)</f>
        <v>25</v>
      </c>
      <c r="F144" s="18">
        <f>IF(ISBLANK('ICC GRID'!A121),"---",IF('ICC GRID'!D121=0,"",'ICC GRID'!D121))</f>
        <v>1.35</v>
      </c>
      <c r="G144" s="19">
        <f>IF(ISBLANK('ICC GRID'!A121),"---",IF('ICC GRID'!C121=0,"",'ICC GRID'!C121))</f>
        <v>50</v>
      </c>
      <c r="H144" s="47"/>
      <c r="I144" s="48"/>
      <c r="J144" s="32" t="str">
        <f t="shared" si="4"/>
        <v/>
      </c>
      <c r="K144" s="33" t="str">
        <f>IF(ISBLANK('ICC GRID'!A121),"---",IF(H144="","",IF(H144&lt;'ICC GRID'!C121,M144,F144)))</f>
        <v/>
      </c>
      <c r="L144" s="33" t="str">
        <f t="shared" si="5"/>
        <v/>
      </c>
      <c r="M144" s="18">
        <f>IF(ISBLANK('ICC GRID'!A121),"---",IF('ICC GRID'!B121=0,"",'ICC GRID'!B121))</f>
        <v>2.4</v>
      </c>
    </row>
    <row r="145" spans="1:13" ht="15.75" x14ac:dyDescent="0.2">
      <c r="A145" s="28" t="str">
        <f>IF(ISBLANK('ICC GRID'!A122),"---",'ICC GRID'!F122)</f>
        <v>Catalpa speciosa</v>
      </c>
      <c r="B145" s="29"/>
      <c r="C145" s="30" t="str">
        <f>IF(ISBLANK('ICC GRID'!A122),"---",TRIM('ICC GRID'!A122))</f>
        <v>2-3'</v>
      </c>
      <c r="D145" s="69">
        <f>IF(ISBLANK('ICC GRID'!A122),"---",'ICC GRID'!G122)</f>
        <v>50</v>
      </c>
      <c r="E145" s="31">
        <f>IF(ISBLANK('ICC GRID'!A122),"---",'ICC GRID'!E122)</f>
        <v>25</v>
      </c>
      <c r="F145" s="18">
        <f>IF(ISBLANK('ICC GRID'!A122),"---",IF('ICC GRID'!D122=0,"",'ICC GRID'!D122))</f>
        <v>1.75</v>
      </c>
      <c r="G145" s="19">
        <f>IF(ISBLANK('ICC GRID'!A122),"---",IF('ICC GRID'!C122=0,"",'ICC GRID'!C122))</f>
        <v>50</v>
      </c>
      <c r="H145" s="47"/>
      <c r="I145" s="48"/>
      <c r="J145" s="32" t="str">
        <f t="shared" si="4"/>
        <v/>
      </c>
      <c r="K145" s="33" t="str">
        <f>IF(ISBLANK('ICC GRID'!A122),"---",IF(H145="","",IF(H145&lt;'ICC GRID'!C122,M145,F145)))</f>
        <v/>
      </c>
      <c r="L145" s="33" t="str">
        <f t="shared" si="5"/>
        <v/>
      </c>
      <c r="M145" s="18">
        <f>IF(ISBLANK('ICC GRID'!A122),"---",IF('ICC GRID'!B122=0,"",'ICC GRID'!B122))</f>
        <v>3.1</v>
      </c>
    </row>
    <row r="146" spans="1:13" ht="15.75" x14ac:dyDescent="0.2">
      <c r="A146" s="28" t="str">
        <f>IF(ISBLANK('ICC GRID'!A123),"---",'ICC GRID'!F123)</f>
        <v>Cercidiphyllum japonicum 'Claim Jumper'™</v>
      </c>
      <c r="B146" s="29"/>
      <c r="C146" s="30" t="str">
        <f>IF(ISBLANK('ICC GRID'!A123),"---",TRIM('ICC GRID'!A123))</f>
        <v>MP</v>
      </c>
      <c r="D146" s="69">
        <f>IF(ISBLANK('ICC GRID'!A123),"---",'ICC GRID'!G123)</f>
        <v>188</v>
      </c>
      <c r="E146" s="31">
        <f>IF(ISBLANK('ICC GRID'!A123),"---",'ICC GRID'!E123)</f>
        <v>25</v>
      </c>
      <c r="F146" s="18">
        <f>IF(ISBLANK('ICC GRID'!A123),"---",IF('ICC GRID'!D123=0,"",'ICC GRID'!D123))</f>
        <v>4</v>
      </c>
      <c r="G146" s="19">
        <f>IF(ISBLANK('ICC GRID'!A123),"---",IF('ICC GRID'!C123=0,"",'ICC GRID'!C123))</f>
        <v>50</v>
      </c>
      <c r="H146" s="47"/>
      <c r="I146" s="48"/>
      <c r="J146" s="32" t="str">
        <f t="shared" si="4"/>
        <v/>
      </c>
      <c r="K146" s="33" t="str">
        <f>IF(ISBLANK('ICC GRID'!A123),"---",IF(H146="","",IF(H146&lt;'ICC GRID'!C123,M146,F146)))</f>
        <v/>
      </c>
      <c r="L146" s="33" t="str">
        <f t="shared" si="5"/>
        <v/>
      </c>
      <c r="M146" s="18">
        <f>IF(ISBLANK('ICC GRID'!A123),"---",IF('ICC GRID'!B123=0,"",'ICC GRID'!B123))</f>
        <v>7</v>
      </c>
    </row>
    <row r="147" spans="1:13" ht="15.75" x14ac:dyDescent="0.2">
      <c r="A147" s="28" t="str">
        <f>IF(ISBLANK('ICC GRID'!A124),"---",'ICC GRID'!F124)</f>
        <v>Cercidiphyllum japonicum 'Rotfuchs'</v>
      </c>
      <c r="B147" s="29"/>
      <c r="C147" s="30" t="str">
        <f>IF(ISBLANK('ICC GRID'!A124),"---",TRIM('ICC GRID'!A124))</f>
        <v>LP 6-12"</v>
      </c>
      <c r="D147" s="69">
        <f>IF(ISBLANK('ICC GRID'!A124),"---",'ICC GRID'!G124)</f>
        <v>40</v>
      </c>
      <c r="E147" s="31">
        <f>IF(ISBLANK('ICC GRID'!A124),"---",'ICC GRID'!E124)</f>
        <v>5</v>
      </c>
      <c r="F147" s="18">
        <f>IF(ISBLANK('ICC GRID'!A124),"---",IF('ICC GRID'!D124=0,"",'ICC GRID'!D124))</f>
        <v>12</v>
      </c>
      <c r="G147" s="19">
        <f>IF(ISBLANK('ICC GRID'!A124),"---",IF('ICC GRID'!C124=0,"",'ICC GRID'!C124))</f>
        <v>10</v>
      </c>
      <c r="H147" s="47"/>
      <c r="I147" s="48"/>
      <c r="J147" s="32" t="str">
        <f t="shared" si="4"/>
        <v/>
      </c>
      <c r="K147" s="33" t="str">
        <f>IF(ISBLANK('ICC GRID'!A124),"---",IF(H147="","",IF(H147&lt;'ICC GRID'!C124,M147,F147)))</f>
        <v/>
      </c>
      <c r="L147" s="33" t="str">
        <f t="shared" si="5"/>
        <v/>
      </c>
      <c r="M147" s="18">
        <f>IF(ISBLANK('ICC GRID'!A124),"---",IF('ICC GRID'!B124=0,"",'ICC GRID'!B124))</f>
        <v>21</v>
      </c>
    </row>
    <row r="148" spans="1:13" ht="15.75" x14ac:dyDescent="0.2">
      <c r="A148" s="28" t="str">
        <f>IF(ISBLANK('ICC GRID'!A125),"---",'ICC GRID'!F125)</f>
        <v>Cercidiphyllum japonicum 'Rotfuchs'</v>
      </c>
      <c r="B148" s="29"/>
      <c r="C148" s="30" t="str">
        <f>IF(ISBLANK('ICC GRID'!A125),"---",TRIM('ICC GRID'!A125))</f>
        <v>LP 1-2'</v>
      </c>
      <c r="D148" s="69">
        <f>IF(ISBLANK('ICC GRID'!A125),"---",'ICC GRID'!G125)</f>
        <v>23</v>
      </c>
      <c r="E148" s="31">
        <f>IF(ISBLANK('ICC GRID'!A125),"---",'ICC GRID'!E125)</f>
        <v>5</v>
      </c>
      <c r="F148" s="18">
        <f>IF(ISBLANK('ICC GRID'!A125),"---",IF('ICC GRID'!D125=0,"",'ICC GRID'!D125))</f>
        <v>13.15</v>
      </c>
      <c r="G148" s="19">
        <f>IF(ISBLANK('ICC GRID'!A125),"---",IF('ICC GRID'!C125=0,"",'ICC GRID'!C125))</f>
        <v>10</v>
      </c>
      <c r="H148" s="47"/>
      <c r="I148" s="48"/>
      <c r="J148" s="32" t="str">
        <f t="shared" si="4"/>
        <v/>
      </c>
      <c r="K148" s="33" t="str">
        <f>IF(ISBLANK('ICC GRID'!A125),"---",IF(H148="","",IF(H148&lt;'ICC GRID'!C125,M148,F148)))</f>
        <v/>
      </c>
      <c r="L148" s="33" t="str">
        <f t="shared" si="5"/>
        <v/>
      </c>
      <c r="M148" s="18">
        <f>IF(ISBLANK('ICC GRID'!A125),"---",IF('ICC GRID'!B125=0,"",'ICC GRID'!B125))</f>
        <v>23.05</v>
      </c>
    </row>
    <row r="149" spans="1:13" ht="15.75" x14ac:dyDescent="0.2">
      <c r="A149" s="28" t="str">
        <f>IF(ISBLANK('ICC GRID'!A126),"---",'ICC GRID'!F126)</f>
        <v>Cercis canadensis</v>
      </c>
      <c r="B149" s="29"/>
      <c r="C149" s="30" t="str">
        <f>IF(ISBLANK('ICC GRID'!A126),"---",TRIM('ICC GRID'!A126))</f>
        <v>3/8"</v>
      </c>
      <c r="D149" s="69">
        <f>IF(ISBLANK('ICC GRID'!A126),"---",'ICC GRID'!G126)</f>
        <v>950</v>
      </c>
      <c r="E149" s="31">
        <f>IF(ISBLANK('ICC GRID'!A126),"---",'ICC GRID'!E126)</f>
        <v>25</v>
      </c>
      <c r="F149" s="18">
        <f>IF(ISBLANK('ICC GRID'!A126),"---",IF('ICC GRID'!D126=0,"",'ICC GRID'!D126))</f>
        <v>1.25</v>
      </c>
      <c r="G149" s="19">
        <f>IF(ISBLANK('ICC GRID'!A126),"---",IF('ICC GRID'!C126=0,"",'ICC GRID'!C126))</f>
        <v>50</v>
      </c>
      <c r="H149" s="47"/>
      <c r="I149" s="48"/>
      <c r="J149" s="32" t="str">
        <f t="shared" si="4"/>
        <v/>
      </c>
      <c r="K149" s="33" t="str">
        <f>IF(ISBLANK('ICC GRID'!A126),"---",IF(H149="","",IF(H149&lt;'ICC GRID'!C126,M149,F149)))</f>
        <v/>
      </c>
      <c r="L149" s="33" t="str">
        <f t="shared" si="5"/>
        <v/>
      </c>
      <c r="M149" s="18">
        <f>IF(ISBLANK('ICC GRID'!A126),"---",IF('ICC GRID'!B126=0,"",'ICC GRID'!B126))</f>
        <v>2.2000000000000002</v>
      </c>
    </row>
    <row r="150" spans="1:13" ht="15.75" x14ac:dyDescent="0.2">
      <c r="A150" s="28" t="str">
        <f>IF(ISBLANK('ICC GRID'!A127),"---",'ICC GRID'!F127)</f>
        <v>Cercis canadensis</v>
      </c>
      <c r="B150" s="29"/>
      <c r="C150" s="30" t="str">
        <f>IF(ISBLANK('ICC GRID'!A127),"---",TRIM('ICC GRID'!A127))</f>
        <v>1/2"</v>
      </c>
      <c r="D150" s="69">
        <f>IF(ISBLANK('ICC GRID'!A127),"---",'ICC GRID'!G127)</f>
        <v>160</v>
      </c>
      <c r="E150" s="31">
        <f>IF(ISBLANK('ICC GRID'!A127),"---",'ICC GRID'!E127)</f>
        <v>10</v>
      </c>
      <c r="F150" s="18">
        <f>IF(ISBLANK('ICC GRID'!A127),"---",IF('ICC GRID'!D127=0,"",'ICC GRID'!D127))</f>
        <v>1.55</v>
      </c>
      <c r="G150" s="19">
        <f>IF(ISBLANK('ICC GRID'!A127),"---",IF('ICC GRID'!C127=0,"",'ICC GRID'!C127))</f>
        <v>20</v>
      </c>
      <c r="H150" s="47"/>
      <c r="I150" s="48"/>
      <c r="J150" s="32" t="str">
        <f t="shared" si="4"/>
        <v/>
      </c>
      <c r="K150" s="33" t="str">
        <f>IF(ISBLANK('ICC GRID'!A127),"---",IF(H150="","",IF(H150&lt;'ICC GRID'!C127,M150,F150)))</f>
        <v/>
      </c>
      <c r="L150" s="33" t="str">
        <f t="shared" si="5"/>
        <v/>
      </c>
      <c r="M150" s="18">
        <f>IF(ISBLANK('ICC GRID'!A127),"---",IF('ICC GRID'!B127=0,"",'ICC GRID'!B127))</f>
        <v>2.75</v>
      </c>
    </row>
    <row r="151" spans="1:13" ht="15.75" x14ac:dyDescent="0.2">
      <c r="A151" s="28" t="str">
        <f>IF(ISBLANK('ICC GRID'!A128),"---",'ICC GRID'!F128)</f>
        <v>Cercis canadensis</v>
      </c>
      <c r="B151" s="29"/>
      <c r="C151" s="30" t="str">
        <f>IF(ISBLANK('ICC GRID'!A128),"---",TRIM('ICC GRID'!A128))</f>
        <v>1-2' MULTI HVY TR</v>
      </c>
      <c r="D151" s="69">
        <f>IF(ISBLANK('ICC GRID'!A128),"---",'ICC GRID'!G128)</f>
        <v>115</v>
      </c>
      <c r="E151" s="31">
        <f>IF(ISBLANK('ICC GRID'!A128),"---",'ICC GRID'!E128)</f>
        <v>5</v>
      </c>
      <c r="F151" s="18">
        <f>IF(ISBLANK('ICC GRID'!A128),"---",IF('ICC GRID'!D128=0,"",'ICC GRID'!D128))</f>
        <v>4</v>
      </c>
      <c r="G151" s="19">
        <f>IF(ISBLANK('ICC GRID'!A128),"---",IF('ICC GRID'!C128=0,"",'ICC GRID'!C128))</f>
        <v>10</v>
      </c>
      <c r="H151" s="47"/>
      <c r="I151" s="48"/>
      <c r="J151" s="32" t="str">
        <f t="shared" si="4"/>
        <v/>
      </c>
      <c r="K151" s="33" t="str">
        <f>IF(ISBLANK('ICC GRID'!A128),"---",IF(H151="","",IF(H151&lt;'ICC GRID'!C128,M151,F151)))</f>
        <v/>
      </c>
      <c r="L151" s="33" t="str">
        <f t="shared" si="5"/>
        <v/>
      </c>
      <c r="M151" s="18">
        <f>IF(ISBLANK('ICC GRID'!A128),"---",IF('ICC GRID'!B128=0,"",'ICC GRID'!B128))</f>
        <v>7</v>
      </c>
    </row>
    <row r="152" spans="1:13" ht="15.75" x14ac:dyDescent="0.2">
      <c r="A152" s="28" t="str">
        <f>IF(ISBLANK('ICC GRID'!A129),"---",'ICC GRID'!F129)</f>
        <v>Cercis canadensis The Rising Sun™ PP 21,451</v>
      </c>
      <c r="B152" s="29"/>
      <c r="C152" s="30" t="str">
        <f>IF(ISBLANK('ICC GRID'!A129),"---",TRIM('ICC GRID'!A129))</f>
        <v>1-2'</v>
      </c>
      <c r="D152" s="69">
        <f>IF(ISBLANK('ICC GRID'!A129),"---",'ICC GRID'!G129)</f>
        <v>31</v>
      </c>
      <c r="E152" s="31">
        <f>IF(ISBLANK('ICC GRID'!A129),"---",'ICC GRID'!E129)</f>
        <v>5</v>
      </c>
      <c r="F152" s="18">
        <f>IF(ISBLANK('ICC GRID'!A129),"---",IF('ICC GRID'!D129=0,"",'ICC GRID'!D129))</f>
        <v>13.55</v>
      </c>
      <c r="G152" s="19">
        <f>IF(ISBLANK('ICC GRID'!A129),"---",IF('ICC GRID'!C129=0,"",'ICC GRID'!C129))</f>
        <v>10</v>
      </c>
      <c r="H152" s="47"/>
      <c r="I152" s="48"/>
      <c r="J152" s="32" t="str">
        <f t="shared" si="4"/>
        <v/>
      </c>
      <c r="K152" s="33" t="str">
        <f>IF(ISBLANK('ICC GRID'!A129),"---",IF(H152="","",IF(H152&lt;'ICC GRID'!C129,M152,F152)))</f>
        <v/>
      </c>
      <c r="L152" s="33" t="str">
        <f t="shared" si="5"/>
        <v/>
      </c>
      <c r="M152" s="18">
        <f>IF(ISBLANK('ICC GRID'!A129),"---",IF('ICC GRID'!B129=0,"",'ICC GRID'!B129))</f>
        <v>22.25</v>
      </c>
    </row>
    <row r="153" spans="1:13" ht="15.75" x14ac:dyDescent="0.2">
      <c r="A153" s="28" t="str">
        <f>IF(ISBLANK('ICC GRID'!A130),"---",'ICC GRID'!F130)</f>
        <v>Cercis canadensis ssp. mexicana</v>
      </c>
      <c r="B153" s="29"/>
      <c r="C153" s="30" t="str">
        <f>IF(ISBLANK('ICC GRID'!A130),"---",TRIM('ICC GRID'!A130))</f>
        <v>6-12"</v>
      </c>
      <c r="D153" s="69">
        <f>IF(ISBLANK('ICC GRID'!A130),"---",'ICC GRID'!G130)</f>
        <v>450</v>
      </c>
      <c r="E153" s="31">
        <f>IF(ISBLANK('ICC GRID'!A130),"---",'ICC GRID'!E130)</f>
        <v>25</v>
      </c>
      <c r="F153" s="18">
        <f>IF(ISBLANK('ICC GRID'!A130),"---",IF('ICC GRID'!D130=0,"",'ICC GRID'!D130))</f>
        <v>1.2</v>
      </c>
      <c r="G153" s="19">
        <f>IF(ISBLANK('ICC GRID'!A130),"---",IF('ICC GRID'!C130=0,"",'ICC GRID'!C130))</f>
        <v>50</v>
      </c>
      <c r="H153" s="47"/>
      <c r="I153" s="48"/>
      <c r="J153" s="32" t="str">
        <f t="shared" si="4"/>
        <v/>
      </c>
      <c r="K153" s="33" t="str">
        <f>IF(ISBLANK('ICC GRID'!A130),"---",IF(H153="","",IF(H153&lt;'ICC GRID'!C130,M153,F153)))</f>
        <v/>
      </c>
      <c r="L153" s="33" t="str">
        <f t="shared" si="5"/>
        <v/>
      </c>
      <c r="M153" s="18">
        <f>IF(ISBLANK('ICC GRID'!A130),"---",IF('ICC GRID'!B130=0,"",'ICC GRID'!B130))</f>
        <v>2.1</v>
      </c>
    </row>
    <row r="154" spans="1:13" ht="15.75" x14ac:dyDescent="0.2">
      <c r="A154" s="28" t="str">
        <f>IF(ISBLANK('ICC GRID'!A131),"---",'ICC GRID'!F131)</f>
        <v>Cercis canadensis ssp. mexicana</v>
      </c>
      <c r="B154" s="29"/>
      <c r="C154" s="30" t="str">
        <f>IF(ISBLANK('ICC GRID'!A131),"---",TRIM('ICC GRID'!A131))</f>
        <v>1-2'</v>
      </c>
      <c r="D154" s="69">
        <f>IF(ISBLANK('ICC GRID'!A131),"---",'ICC GRID'!G131)</f>
        <v>1050</v>
      </c>
      <c r="E154" s="31">
        <f>IF(ISBLANK('ICC GRID'!A131),"---",'ICC GRID'!E131)</f>
        <v>25</v>
      </c>
      <c r="F154" s="18">
        <f>IF(ISBLANK('ICC GRID'!A131),"---",IF('ICC GRID'!D131=0,"",'ICC GRID'!D131))</f>
        <v>1.9</v>
      </c>
      <c r="G154" s="19">
        <f>IF(ISBLANK('ICC GRID'!A131),"---",IF('ICC GRID'!C131=0,"",'ICC GRID'!C131))</f>
        <v>50</v>
      </c>
      <c r="H154" s="47"/>
      <c r="I154" s="48"/>
      <c r="J154" s="32" t="str">
        <f t="shared" ref="J154:J217" si="6">IF(H154="","",IF(ROUNDUP(H154/E154,0)*E154&lt;&gt;H154,ROUNDUP(H154/E154,0)*E154,H154))</f>
        <v/>
      </c>
      <c r="K154" s="33" t="str">
        <f>IF(ISBLANK('ICC GRID'!A131),"---",IF(H154="","",IF(H154&lt;'ICC GRID'!C131,M154,F154)))</f>
        <v/>
      </c>
      <c r="L154" s="33" t="str">
        <f t="shared" ref="L154:L217" si="7">IF(ISBLANK(H154),"",J154*K154)</f>
        <v/>
      </c>
      <c r="M154" s="18">
        <f>IF(ISBLANK('ICC GRID'!A131),"---",IF('ICC GRID'!B131=0,"",'ICC GRID'!B131))</f>
        <v>3.35</v>
      </c>
    </row>
    <row r="155" spans="1:13" ht="15.75" x14ac:dyDescent="0.2">
      <c r="A155" s="28" t="str">
        <f>IF(ISBLANK('ICC GRID'!A132),"---",'ICC GRID'!F132)</f>
        <v>Cercis canadensis ssp. mexicana</v>
      </c>
      <c r="B155" s="29"/>
      <c r="C155" s="30" t="str">
        <f>IF(ISBLANK('ICC GRID'!A132),"---",TRIM('ICC GRID'!A132))</f>
        <v>2-3'</v>
      </c>
      <c r="D155" s="69">
        <f>IF(ISBLANK('ICC GRID'!A132),"---",'ICC GRID'!G132)</f>
        <v>100</v>
      </c>
      <c r="E155" s="31">
        <f>IF(ISBLANK('ICC GRID'!A132),"---",'ICC GRID'!E132)</f>
        <v>25</v>
      </c>
      <c r="F155" s="18">
        <f>IF(ISBLANK('ICC GRID'!A132),"---",IF('ICC GRID'!D132=0,"",'ICC GRID'!D132))</f>
        <v>2.15</v>
      </c>
      <c r="G155" s="19">
        <f>IF(ISBLANK('ICC GRID'!A132),"---",IF('ICC GRID'!C132=0,"",'ICC GRID'!C132))</f>
        <v>50</v>
      </c>
      <c r="H155" s="47"/>
      <c r="I155" s="48"/>
      <c r="J155" s="32" t="str">
        <f t="shared" si="6"/>
        <v/>
      </c>
      <c r="K155" s="33" t="str">
        <f>IF(ISBLANK('ICC GRID'!A132),"---",IF(H155="","",IF(H155&lt;'ICC GRID'!C132,M155,F155)))</f>
        <v/>
      </c>
      <c r="L155" s="33" t="str">
        <f t="shared" si="7"/>
        <v/>
      </c>
      <c r="M155" s="18">
        <f>IF(ISBLANK('ICC GRID'!A132),"---",IF('ICC GRID'!B132=0,"",'ICC GRID'!B132))</f>
        <v>3.8</v>
      </c>
    </row>
    <row r="156" spans="1:13" ht="15.75" x14ac:dyDescent="0.2">
      <c r="A156" s="28" t="str">
        <f>IF(ISBLANK('ICC GRID'!A133),"---",'ICC GRID'!F133)</f>
        <v>Chionanthus retusus</v>
      </c>
      <c r="B156" s="29"/>
      <c r="C156" s="30" t="str">
        <f>IF(ISBLANK('ICC GRID'!A133),"---",TRIM('ICC GRID'!A133))</f>
        <v>LP 6-12"</v>
      </c>
      <c r="D156" s="69">
        <f>IF(ISBLANK('ICC GRID'!A133),"---",'ICC GRID'!G133)</f>
        <v>1700</v>
      </c>
      <c r="E156" s="31">
        <f>IF(ISBLANK('ICC GRID'!A133),"---",'ICC GRID'!E133)</f>
        <v>10</v>
      </c>
      <c r="F156" s="18">
        <f>IF(ISBLANK('ICC GRID'!A133),"---",IF('ICC GRID'!D133=0,"",'ICC GRID'!D133))</f>
        <v>3</v>
      </c>
      <c r="G156" s="19">
        <f>IF(ISBLANK('ICC GRID'!A133),"---",IF('ICC GRID'!C133=0,"",'ICC GRID'!C133))</f>
        <v>50</v>
      </c>
      <c r="H156" s="47"/>
      <c r="I156" s="48"/>
      <c r="J156" s="32" t="str">
        <f t="shared" si="6"/>
        <v/>
      </c>
      <c r="K156" s="33" t="str">
        <f>IF(ISBLANK('ICC GRID'!A133),"---",IF(H156="","",IF(H156&lt;'ICC GRID'!C133,M156,F156)))</f>
        <v/>
      </c>
      <c r="L156" s="33" t="str">
        <f t="shared" si="7"/>
        <v/>
      </c>
      <c r="M156" s="18">
        <f>IF(ISBLANK('ICC GRID'!A133),"---",IF('ICC GRID'!B133=0,"",'ICC GRID'!B133))</f>
        <v>5.25</v>
      </c>
    </row>
    <row r="157" spans="1:13" ht="15.75" x14ac:dyDescent="0.2">
      <c r="A157" s="28" t="str">
        <f>IF(ISBLANK('ICC GRID'!A134),"---",'ICC GRID'!F134)</f>
        <v>Chionanthus retusus</v>
      </c>
      <c r="B157" s="29"/>
      <c r="C157" s="30" t="str">
        <f>IF(ISBLANK('ICC GRID'!A134),"---",TRIM('ICC GRID'!A134))</f>
        <v>LP 2-3'</v>
      </c>
      <c r="D157" s="69">
        <f>IF(ISBLANK('ICC GRID'!A134),"---",'ICC GRID'!G134)</f>
        <v>55</v>
      </c>
      <c r="E157" s="31">
        <f>IF(ISBLANK('ICC GRID'!A134),"---",'ICC GRID'!E134)</f>
        <v>10</v>
      </c>
      <c r="F157" s="18">
        <f>IF(ISBLANK('ICC GRID'!A134),"---",IF('ICC GRID'!D134=0,"",'ICC GRID'!D134))</f>
        <v>4.7</v>
      </c>
      <c r="G157" s="19">
        <f>IF(ISBLANK('ICC GRID'!A134),"---",IF('ICC GRID'!C134=0,"",'ICC GRID'!C134))</f>
        <v>20</v>
      </c>
      <c r="H157" s="47"/>
      <c r="I157" s="48"/>
      <c r="J157" s="32" t="str">
        <f t="shared" si="6"/>
        <v/>
      </c>
      <c r="K157" s="33" t="str">
        <f>IF(ISBLANK('ICC GRID'!A134),"---",IF(H157="","",IF(H157&lt;'ICC GRID'!C134,M157,F157)))</f>
        <v/>
      </c>
      <c r="L157" s="33" t="str">
        <f t="shared" si="7"/>
        <v/>
      </c>
      <c r="M157" s="18">
        <f>IF(ISBLANK('ICC GRID'!A134),"---",IF('ICC GRID'!B134=0,"",'ICC GRID'!B134))</f>
        <v>8.25</v>
      </c>
    </row>
    <row r="158" spans="1:13" ht="15.75" x14ac:dyDescent="0.2">
      <c r="A158" s="28" t="str">
        <f>IF(ISBLANK('ICC GRID'!A135),"---",'ICC GRID'!F135)</f>
        <v>Chionanthus retusus</v>
      </c>
      <c r="B158" s="29"/>
      <c r="C158" s="30" t="str">
        <f>IF(ISBLANK('ICC GRID'!A135),"---",TRIM('ICC GRID'!A135))</f>
        <v>2-3'</v>
      </c>
      <c r="D158" s="69">
        <f>IF(ISBLANK('ICC GRID'!A135),"---",'ICC GRID'!G135)</f>
        <v>17</v>
      </c>
      <c r="E158" s="31">
        <f>IF(ISBLANK('ICC GRID'!A135),"---",'ICC GRID'!E135)</f>
        <v>10</v>
      </c>
      <c r="F158" s="18">
        <f>IF(ISBLANK('ICC GRID'!A135),"---",IF('ICC GRID'!D135=0,"",'ICC GRID'!D135))</f>
        <v>4.0999999999999996</v>
      </c>
      <c r="G158" s="19">
        <f>IF(ISBLANK('ICC GRID'!A135),"---",IF('ICC GRID'!C135=0,"",'ICC GRID'!C135))</f>
        <v>20</v>
      </c>
      <c r="H158" s="47"/>
      <c r="I158" s="48"/>
      <c r="J158" s="32" t="str">
        <f t="shared" si="6"/>
        <v/>
      </c>
      <c r="K158" s="33" t="str">
        <f>IF(ISBLANK('ICC GRID'!A135),"---",IF(H158="","",IF(H158&lt;'ICC GRID'!C135,M158,F158)))</f>
        <v/>
      </c>
      <c r="L158" s="33" t="str">
        <f t="shared" si="7"/>
        <v/>
      </c>
      <c r="M158" s="18">
        <f>IF(ISBLANK('ICC GRID'!A135),"---",IF('ICC GRID'!B135=0,"",'ICC GRID'!B135))</f>
        <v>7.2</v>
      </c>
    </row>
    <row r="159" spans="1:13" ht="15.75" x14ac:dyDescent="0.2">
      <c r="A159" s="28" t="str">
        <f>IF(ISBLANK('ICC GRID'!A136),"---",'ICC GRID'!F136)</f>
        <v>Chionanthus retusus</v>
      </c>
      <c r="B159" s="29"/>
      <c r="C159" s="30" t="str">
        <f>IF(ISBLANK('ICC GRID'!A136),"---",TRIM('ICC GRID'!A136))</f>
        <v>3-4'</v>
      </c>
      <c r="D159" s="69">
        <f>IF(ISBLANK('ICC GRID'!A136),"---",'ICC GRID'!G136)</f>
        <v>26</v>
      </c>
      <c r="E159" s="31">
        <f>IF(ISBLANK('ICC GRID'!A136),"---",'ICC GRID'!E136)</f>
        <v>10</v>
      </c>
      <c r="F159" s="18">
        <f>IF(ISBLANK('ICC GRID'!A136),"---",IF('ICC GRID'!D136=0,"",'ICC GRID'!D136))</f>
        <v>5.5</v>
      </c>
      <c r="G159" s="19">
        <f>IF(ISBLANK('ICC GRID'!A136),"---",IF('ICC GRID'!C136=0,"",'ICC GRID'!C136))</f>
        <v>20</v>
      </c>
      <c r="H159" s="47"/>
      <c r="I159" s="48"/>
      <c r="J159" s="32" t="str">
        <f t="shared" si="6"/>
        <v/>
      </c>
      <c r="K159" s="33" t="str">
        <f>IF(ISBLANK('ICC GRID'!A136),"---",IF(H159="","",IF(H159&lt;'ICC GRID'!C136,M159,F159)))</f>
        <v/>
      </c>
      <c r="L159" s="33" t="str">
        <f t="shared" si="7"/>
        <v/>
      </c>
      <c r="M159" s="18">
        <f>IF(ISBLANK('ICC GRID'!A136),"---",IF('ICC GRID'!B136=0,"",'ICC GRID'!B136))</f>
        <v>9.65</v>
      </c>
    </row>
    <row r="160" spans="1:13" ht="15.75" x14ac:dyDescent="0.2">
      <c r="A160" s="28" t="str">
        <f>IF(ISBLANK('ICC GRID'!A137),"---",'ICC GRID'!F137)</f>
        <v>Chionanthus retusus</v>
      </c>
      <c r="B160" s="29"/>
      <c r="C160" s="30" t="str">
        <f>IF(ISBLANK('ICC GRID'!A137),"---",TRIM('ICC GRID'!A137))</f>
        <v>1-2' TR</v>
      </c>
      <c r="D160" s="69">
        <f>IF(ISBLANK('ICC GRID'!A137),"---",'ICC GRID'!G137)</f>
        <v>15</v>
      </c>
      <c r="E160" s="31">
        <f>IF(ISBLANK('ICC GRID'!A137),"---",'ICC GRID'!E137)</f>
        <v>10</v>
      </c>
      <c r="F160" s="18">
        <f>IF(ISBLANK('ICC GRID'!A137),"---",IF('ICC GRID'!D137=0,"",'ICC GRID'!D137))</f>
        <v>3.75</v>
      </c>
      <c r="G160" s="19">
        <f>IF(ISBLANK('ICC GRID'!A137),"---",IF('ICC GRID'!C137=0,"",'ICC GRID'!C137))</f>
        <v>20</v>
      </c>
      <c r="H160" s="47"/>
      <c r="I160" s="48"/>
      <c r="J160" s="32" t="str">
        <f t="shared" si="6"/>
        <v/>
      </c>
      <c r="K160" s="33" t="str">
        <f>IF(ISBLANK('ICC GRID'!A137),"---",IF(H160="","",IF(H160&lt;'ICC GRID'!C137,M160,F160)))</f>
        <v/>
      </c>
      <c r="L160" s="33" t="str">
        <f t="shared" si="7"/>
        <v/>
      </c>
      <c r="M160" s="18">
        <f>IF(ISBLANK('ICC GRID'!A137),"---",IF('ICC GRID'!B137=0,"",'ICC GRID'!B137))</f>
        <v>6.6</v>
      </c>
    </row>
    <row r="161" spans="1:13" ht="15.75" x14ac:dyDescent="0.2">
      <c r="A161" s="28" t="str">
        <f>IF(ISBLANK('ICC GRID'!A138),"---",'ICC GRID'!F138)</f>
        <v>Chionanthus retusus</v>
      </c>
      <c r="B161" s="29"/>
      <c r="C161" s="30" t="str">
        <f>IF(ISBLANK('ICC GRID'!A138),"---",TRIM('ICC GRID'!A138))</f>
        <v>4-5' TR</v>
      </c>
      <c r="D161" s="69">
        <f>IF(ISBLANK('ICC GRID'!A138),"---",'ICC GRID'!G138)</f>
        <v>320</v>
      </c>
      <c r="E161" s="31">
        <f>IF(ISBLANK('ICC GRID'!A138),"---",'ICC GRID'!E138)</f>
        <v>10</v>
      </c>
      <c r="F161" s="18">
        <f>IF(ISBLANK('ICC GRID'!A138),"---",IF('ICC GRID'!D138=0,"",'ICC GRID'!D138))</f>
        <v>8.9499999999999993</v>
      </c>
      <c r="G161" s="19">
        <f>IF(ISBLANK('ICC GRID'!A138),"---",IF('ICC GRID'!C138=0,"",'ICC GRID'!C138))</f>
        <v>10</v>
      </c>
      <c r="H161" s="47"/>
      <c r="I161" s="48"/>
      <c r="J161" s="32" t="str">
        <f t="shared" si="6"/>
        <v/>
      </c>
      <c r="K161" s="33" t="str">
        <f>IF(ISBLANK('ICC GRID'!A138),"---",IF(H161="","",IF(H161&lt;'ICC GRID'!C138,M161,F161)))</f>
        <v/>
      </c>
      <c r="L161" s="33" t="str">
        <f t="shared" si="7"/>
        <v/>
      </c>
      <c r="M161" s="18">
        <f>IF(ISBLANK('ICC GRID'!A138),"---",IF('ICC GRID'!B138=0,"",'ICC GRID'!B138))</f>
        <v>15.7</v>
      </c>
    </row>
    <row r="162" spans="1:13" ht="15.75" x14ac:dyDescent="0.2">
      <c r="A162" s="28" t="str">
        <f>IF(ISBLANK('ICC GRID'!A139),"---",'ICC GRID'!F139)</f>
        <v>Chionanthus retusus</v>
      </c>
      <c r="B162" s="29"/>
      <c r="C162" s="30" t="str">
        <f>IF(ISBLANK('ICC GRID'!A139),"---",TRIM('ICC GRID'!A139))</f>
        <v>5-6' TR TRUCK ONLY</v>
      </c>
      <c r="D162" s="69">
        <f>IF(ISBLANK('ICC GRID'!A139),"---",'ICC GRID'!G139)</f>
        <v>25</v>
      </c>
      <c r="E162" s="31">
        <f>IF(ISBLANK('ICC GRID'!A139),"---",'ICC GRID'!E139)</f>
        <v>10</v>
      </c>
      <c r="F162" s="18">
        <f>IF(ISBLANK('ICC GRID'!A139),"---",IF('ICC GRID'!D139=0,"",'ICC GRID'!D139))</f>
        <v>10.5</v>
      </c>
      <c r="G162" s="19">
        <f>IF(ISBLANK('ICC GRID'!A139),"---",IF('ICC GRID'!C139=0,"",'ICC GRID'!C139))</f>
        <v>10</v>
      </c>
      <c r="H162" s="47"/>
      <c r="I162" s="48"/>
      <c r="J162" s="32" t="str">
        <f t="shared" si="6"/>
        <v/>
      </c>
      <c r="K162" s="33" t="str">
        <f>IF(ISBLANK('ICC GRID'!A139),"---",IF(H162="","",IF(H162&lt;'ICC GRID'!C139,M162,F162)))</f>
        <v/>
      </c>
      <c r="L162" s="33" t="str">
        <f t="shared" si="7"/>
        <v/>
      </c>
      <c r="M162" s="18">
        <f>IF(ISBLANK('ICC GRID'!A139),"---",IF('ICC GRID'!B139=0,"",'ICC GRID'!B139))</f>
        <v>19.649999999999999</v>
      </c>
    </row>
    <row r="163" spans="1:13" ht="15.75" x14ac:dyDescent="0.2">
      <c r="A163" s="28" t="str">
        <f>IF(ISBLANK('ICC GRID'!A140),"---",'ICC GRID'!F140)</f>
        <v>Chionanthus retusus 'Arnold's Pride'</v>
      </c>
      <c r="B163" s="29"/>
      <c r="C163" s="30" t="str">
        <f>IF(ISBLANK('ICC GRID'!A140),"---",TRIM('ICC GRID'!A140))</f>
        <v>XP 1-2'</v>
      </c>
      <c r="D163" s="69">
        <f>IF(ISBLANK('ICC GRID'!A140),"---",'ICC GRID'!G140)</f>
        <v>14</v>
      </c>
      <c r="E163" s="31">
        <f>IF(ISBLANK('ICC GRID'!A140),"---",'ICC GRID'!E140)</f>
        <v>5</v>
      </c>
      <c r="F163" s="18">
        <f>IF(ISBLANK('ICC GRID'!A140),"---",IF('ICC GRID'!D140=0,"",'ICC GRID'!D140))</f>
        <v>12.5</v>
      </c>
      <c r="G163" s="19">
        <f>IF(ISBLANK('ICC GRID'!A140),"---",IF('ICC GRID'!C140=0,"",'ICC GRID'!C140))</f>
        <v>10</v>
      </c>
      <c r="H163" s="47"/>
      <c r="I163" s="48"/>
      <c r="J163" s="32" t="str">
        <f t="shared" si="6"/>
        <v/>
      </c>
      <c r="K163" s="33" t="str">
        <f>IF(ISBLANK('ICC GRID'!A140),"---",IF(H163="","",IF(H163&lt;'ICC GRID'!C140,M163,F163)))</f>
        <v/>
      </c>
      <c r="L163" s="33" t="str">
        <f t="shared" si="7"/>
        <v/>
      </c>
      <c r="M163" s="18">
        <f>IF(ISBLANK('ICC GRID'!A140),"---",IF('ICC GRID'!B140=0,"",'ICC GRID'!B140))</f>
        <v>21.9</v>
      </c>
    </row>
    <row r="164" spans="1:13" ht="15.75" x14ac:dyDescent="0.2">
      <c r="A164" s="28" t="str">
        <f>IF(ISBLANK('ICC GRID'!A141),"---",'ICC GRID'!F141)</f>
        <v>Chionanthus retusus 'Arnold's Pride'</v>
      </c>
      <c r="B164" s="29"/>
      <c r="C164" s="30" t="str">
        <f>IF(ISBLANK('ICC GRID'!A141),"---",TRIM('ICC GRID'!A141))</f>
        <v>XP 2-3'</v>
      </c>
      <c r="D164" s="69">
        <f>IF(ISBLANK('ICC GRID'!A141),"---",'ICC GRID'!G141)</f>
        <v>116</v>
      </c>
      <c r="E164" s="31">
        <f>IF(ISBLANK('ICC GRID'!A141),"---",'ICC GRID'!E141)</f>
        <v>5</v>
      </c>
      <c r="F164" s="18">
        <f>IF(ISBLANK('ICC GRID'!A141),"---",IF('ICC GRID'!D141=0,"",'ICC GRID'!D141))</f>
        <v>14.05</v>
      </c>
      <c r="G164" s="19">
        <f>IF(ISBLANK('ICC GRID'!A141),"---",IF('ICC GRID'!C141=0,"",'ICC GRID'!C141))</f>
        <v>10</v>
      </c>
      <c r="H164" s="47"/>
      <c r="I164" s="48"/>
      <c r="J164" s="32" t="str">
        <f t="shared" si="6"/>
        <v/>
      </c>
      <c r="K164" s="33" t="str">
        <f>IF(ISBLANK('ICC GRID'!A141),"---",IF(H164="","",IF(H164&lt;'ICC GRID'!C141,M164,F164)))</f>
        <v/>
      </c>
      <c r="L164" s="33" t="str">
        <f t="shared" si="7"/>
        <v/>
      </c>
      <c r="M164" s="18">
        <f>IF(ISBLANK('ICC GRID'!A141),"---",IF('ICC GRID'!B141=0,"",'ICC GRID'!B141))</f>
        <v>24.6</v>
      </c>
    </row>
    <row r="165" spans="1:13" ht="15.75" x14ac:dyDescent="0.2">
      <c r="A165" s="28" t="str">
        <f>IF(ISBLANK('ICC GRID'!A142),"---",'ICC GRID'!F142)</f>
        <v>Chionanthus retusus var. serrulatus</v>
      </c>
      <c r="B165" s="29"/>
      <c r="C165" s="30" t="str">
        <f>IF(ISBLANK('ICC GRID'!A142),"---",TRIM('ICC GRID'!A142))</f>
        <v>1-2'</v>
      </c>
      <c r="D165" s="69">
        <f>IF(ISBLANK('ICC GRID'!A142),"---",'ICC GRID'!G142)</f>
        <v>3947</v>
      </c>
      <c r="E165" s="31">
        <f>IF(ISBLANK('ICC GRID'!A142),"---",'ICC GRID'!E142)</f>
        <v>25</v>
      </c>
      <c r="F165" s="18">
        <f>IF(ISBLANK('ICC GRID'!A142),"---",IF('ICC GRID'!D142=0,"",'ICC GRID'!D142))</f>
        <v>2.25</v>
      </c>
      <c r="G165" s="19">
        <f>IF(ISBLANK('ICC GRID'!A142),"---",IF('ICC GRID'!C142=0,"",'ICC GRID'!C142))</f>
        <v>50</v>
      </c>
      <c r="H165" s="47"/>
      <c r="I165" s="48"/>
      <c r="J165" s="32" t="str">
        <f t="shared" si="6"/>
        <v/>
      </c>
      <c r="K165" s="33" t="str">
        <f>IF(ISBLANK('ICC GRID'!A142),"---",IF(H165="","",IF(H165&lt;'ICC GRID'!C142,M165,F165)))</f>
        <v/>
      </c>
      <c r="L165" s="33" t="str">
        <f t="shared" si="7"/>
        <v/>
      </c>
      <c r="M165" s="18">
        <f>IF(ISBLANK('ICC GRID'!A142),"---",IF('ICC GRID'!B142=0,"",'ICC GRID'!B142))</f>
        <v>3.95</v>
      </c>
    </row>
    <row r="166" spans="1:13" ht="15.75" x14ac:dyDescent="0.2">
      <c r="A166" s="28" t="str">
        <f>IF(ISBLANK('ICC GRID'!A143),"---",'ICC GRID'!F143)</f>
        <v>Chionanthus retusus var. serrulatus</v>
      </c>
      <c r="B166" s="29"/>
      <c r="C166" s="30" t="str">
        <f>IF(ISBLANK('ICC GRID'!A143),"---",TRIM('ICC GRID'!A143))</f>
        <v>2-3'</v>
      </c>
      <c r="D166" s="69">
        <f>IF(ISBLANK('ICC GRID'!A143),"---",'ICC GRID'!G143)</f>
        <v>413</v>
      </c>
      <c r="E166" s="31">
        <f>IF(ISBLANK('ICC GRID'!A143),"---",'ICC GRID'!E143)</f>
        <v>25</v>
      </c>
      <c r="F166" s="18">
        <f>IF(ISBLANK('ICC GRID'!A143),"---",IF('ICC GRID'!D143=0,"",'ICC GRID'!D143))</f>
        <v>3.15</v>
      </c>
      <c r="G166" s="19">
        <f>IF(ISBLANK('ICC GRID'!A143),"---",IF('ICC GRID'!C143=0,"",'ICC GRID'!C143))</f>
        <v>50</v>
      </c>
      <c r="H166" s="47"/>
      <c r="I166" s="48"/>
      <c r="J166" s="32" t="str">
        <f t="shared" si="6"/>
        <v/>
      </c>
      <c r="K166" s="33" t="str">
        <f>IF(ISBLANK('ICC GRID'!A143),"---",IF(H166="","",IF(H166&lt;'ICC GRID'!C143,M166,F166)))</f>
        <v/>
      </c>
      <c r="L166" s="33" t="str">
        <f t="shared" si="7"/>
        <v/>
      </c>
      <c r="M166" s="18">
        <f>IF(ISBLANK('ICC GRID'!A143),"---",IF('ICC GRID'!B143=0,"",'ICC GRID'!B143))</f>
        <v>5.55</v>
      </c>
    </row>
    <row r="167" spans="1:13" ht="15.75" x14ac:dyDescent="0.2">
      <c r="A167" s="28" t="str">
        <f>IF(ISBLANK('ICC GRID'!A144),"---",'ICC GRID'!F144)</f>
        <v>Chionanthus virginicus</v>
      </c>
      <c r="B167" s="29"/>
      <c r="C167" s="30" t="str">
        <f>IF(ISBLANK('ICC GRID'!A144),"---",TRIM('ICC GRID'!A144))</f>
        <v>1-2'</v>
      </c>
      <c r="D167" s="69">
        <f>IF(ISBLANK('ICC GRID'!A144),"---",'ICC GRID'!G144)</f>
        <v>64</v>
      </c>
      <c r="E167" s="31">
        <f>IF(ISBLANK('ICC GRID'!A144),"---",'ICC GRID'!E144)</f>
        <v>25</v>
      </c>
      <c r="F167" s="18">
        <f>IF(ISBLANK('ICC GRID'!A144),"---",IF('ICC GRID'!D144=0,"",'ICC GRID'!D144))</f>
        <v>2.5</v>
      </c>
      <c r="G167" s="19">
        <f>IF(ISBLANK('ICC GRID'!A144),"---",IF('ICC GRID'!C144=0,"",'ICC GRID'!C144))</f>
        <v>50</v>
      </c>
      <c r="H167" s="47"/>
      <c r="I167" s="48"/>
      <c r="J167" s="32" t="str">
        <f t="shared" si="6"/>
        <v/>
      </c>
      <c r="K167" s="33" t="str">
        <f>IF(ISBLANK('ICC GRID'!A144),"---",IF(H167="","",IF(H167&lt;'ICC GRID'!C144,M167,F167)))</f>
        <v/>
      </c>
      <c r="L167" s="33" t="str">
        <f t="shared" si="7"/>
        <v/>
      </c>
      <c r="M167" s="18">
        <f>IF(ISBLANK('ICC GRID'!A144),"---",IF('ICC GRID'!B144=0,"",'ICC GRID'!B144))</f>
        <v>4.4000000000000004</v>
      </c>
    </row>
    <row r="168" spans="1:13" ht="15.75" x14ac:dyDescent="0.2">
      <c r="A168" s="28" t="str">
        <f>IF(ISBLANK('ICC GRID'!A145),"---",'ICC GRID'!F145)</f>
        <v>Chionanthus virginicus</v>
      </c>
      <c r="B168" s="29"/>
      <c r="C168" s="30" t="str">
        <f>IF(ISBLANK('ICC GRID'!A145),"---",TRIM('ICC GRID'!A145))</f>
        <v>2-3'</v>
      </c>
      <c r="D168" s="69">
        <f>IF(ISBLANK('ICC GRID'!A145),"---",'ICC GRID'!G145)</f>
        <v>37</v>
      </c>
      <c r="E168" s="31">
        <f>IF(ISBLANK('ICC GRID'!A145),"---",'ICC GRID'!E145)</f>
        <v>10</v>
      </c>
      <c r="F168" s="18">
        <f>IF(ISBLANK('ICC GRID'!A145),"---",IF('ICC GRID'!D145=0,"",'ICC GRID'!D145))</f>
        <v>4.0999999999999996</v>
      </c>
      <c r="G168" s="19">
        <f>IF(ISBLANK('ICC GRID'!A145),"---",IF('ICC GRID'!C145=0,"",'ICC GRID'!C145))</f>
        <v>20</v>
      </c>
      <c r="H168" s="47"/>
      <c r="I168" s="48"/>
      <c r="J168" s="32" t="str">
        <f t="shared" si="6"/>
        <v/>
      </c>
      <c r="K168" s="33" t="str">
        <f>IF(ISBLANK('ICC GRID'!A145),"---",IF(H168="","",IF(H168&lt;'ICC GRID'!C145,M168,F168)))</f>
        <v/>
      </c>
      <c r="L168" s="33" t="str">
        <f t="shared" si="7"/>
        <v/>
      </c>
      <c r="M168" s="18">
        <f>IF(ISBLANK('ICC GRID'!A145),"---",IF('ICC GRID'!B145=0,"",'ICC GRID'!B145))</f>
        <v>7.2</v>
      </c>
    </row>
    <row r="169" spans="1:13" ht="15.75" x14ac:dyDescent="0.2">
      <c r="A169" s="28" t="str">
        <f>IF(ISBLANK('ICC GRID'!A146),"---",'ICC GRID'!F146)</f>
        <v>Chionanthus virginicus</v>
      </c>
      <c r="B169" s="29"/>
      <c r="C169" s="30" t="str">
        <f>IF(ISBLANK('ICC GRID'!A146),"---",TRIM('ICC GRID'!A146))</f>
        <v>6-12" TR 2 yr</v>
      </c>
      <c r="D169" s="69">
        <f>IF(ISBLANK('ICC GRID'!A146),"---",'ICC GRID'!G146)</f>
        <v>1030</v>
      </c>
      <c r="E169" s="31">
        <f>IF(ISBLANK('ICC GRID'!A146),"---",'ICC GRID'!E146)</f>
        <v>25</v>
      </c>
      <c r="F169" s="18">
        <f>IF(ISBLANK('ICC GRID'!A146),"---",IF('ICC GRID'!D146=0,"",'ICC GRID'!D146))</f>
        <v>3.15</v>
      </c>
      <c r="G169" s="19">
        <f>IF(ISBLANK('ICC GRID'!A146),"---",IF('ICC GRID'!C146=0,"",'ICC GRID'!C146))</f>
        <v>50</v>
      </c>
      <c r="H169" s="47"/>
      <c r="I169" s="48"/>
      <c r="J169" s="32" t="str">
        <f t="shared" si="6"/>
        <v/>
      </c>
      <c r="K169" s="33" t="str">
        <f>IF(ISBLANK('ICC GRID'!A146),"---",IF(H169="","",IF(H169&lt;'ICC GRID'!C146,M169,F169)))</f>
        <v/>
      </c>
      <c r="L169" s="33" t="str">
        <f t="shared" si="7"/>
        <v/>
      </c>
      <c r="M169" s="18">
        <f>IF(ISBLANK('ICC GRID'!A146),"---",IF('ICC GRID'!B146=0,"",'ICC GRID'!B146))</f>
        <v>5.55</v>
      </c>
    </row>
    <row r="170" spans="1:13" ht="15.75" x14ac:dyDescent="0.2">
      <c r="A170" s="28" t="str">
        <f>IF(ISBLANK('ICC GRID'!A147),"---",'ICC GRID'!F147)</f>
        <v>Chionanthus virginicus</v>
      </c>
      <c r="B170" s="29"/>
      <c r="C170" s="30" t="str">
        <f>IF(ISBLANK('ICC GRID'!A147),"---",TRIM('ICC GRID'!A147))</f>
        <v>6-12" MULTI TR</v>
      </c>
      <c r="D170" s="69">
        <f>IF(ISBLANK('ICC GRID'!A147),"---",'ICC GRID'!G147)</f>
        <v>234</v>
      </c>
      <c r="E170" s="31">
        <f>IF(ISBLANK('ICC GRID'!A147),"---",'ICC GRID'!E147)</f>
        <v>10</v>
      </c>
      <c r="F170" s="18">
        <f>IF(ISBLANK('ICC GRID'!A147),"---",IF('ICC GRID'!D147=0,"",'ICC GRID'!D147))</f>
        <v>3.75</v>
      </c>
      <c r="G170" s="19">
        <f>IF(ISBLANK('ICC GRID'!A147),"---",IF('ICC GRID'!C147=0,"",'ICC GRID'!C147))</f>
        <v>20</v>
      </c>
      <c r="H170" s="47"/>
      <c r="I170" s="48"/>
      <c r="J170" s="32" t="str">
        <f t="shared" si="6"/>
        <v/>
      </c>
      <c r="K170" s="33" t="str">
        <f>IF(ISBLANK('ICC GRID'!A147),"---",IF(H170="","",IF(H170&lt;'ICC GRID'!C147,M170,F170)))</f>
        <v/>
      </c>
      <c r="L170" s="33" t="str">
        <f t="shared" si="7"/>
        <v/>
      </c>
      <c r="M170" s="18">
        <f>IF(ISBLANK('ICC GRID'!A147),"---",IF('ICC GRID'!B147=0,"",'ICC GRID'!B147))</f>
        <v>6.6</v>
      </c>
    </row>
    <row r="171" spans="1:13" ht="15.75" x14ac:dyDescent="0.2">
      <c r="A171" s="28" t="str">
        <f>IF(ISBLANK('ICC GRID'!A148),"---",'ICC GRID'!F148)</f>
        <v>Chionanthus virginicus</v>
      </c>
      <c r="B171" s="29"/>
      <c r="C171" s="30" t="str">
        <f>IF(ISBLANK('ICC GRID'!A148),"---",TRIM('ICC GRID'!A148))</f>
        <v>1-2' TR 2 yr</v>
      </c>
      <c r="D171" s="69">
        <f>IF(ISBLANK('ICC GRID'!A148),"---",'ICC GRID'!G148)</f>
        <v>60</v>
      </c>
      <c r="E171" s="31">
        <f>IF(ISBLANK('ICC GRID'!A148),"---",'ICC GRID'!E148)</f>
        <v>10</v>
      </c>
      <c r="F171" s="18">
        <f>IF(ISBLANK('ICC GRID'!A148),"---",IF('ICC GRID'!D148=0,"",'ICC GRID'!D148))</f>
        <v>3.6</v>
      </c>
      <c r="G171" s="19">
        <f>IF(ISBLANK('ICC GRID'!A148),"---",IF('ICC GRID'!C148=0,"",'ICC GRID'!C148))</f>
        <v>20</v>
      </c>
      <c r="H171" s="47"/>
      <c r="I171" s="48"/>
      <c r="J171" s="32" t="str">
        <f t="shared" si="6"/>
        <v/>
      </c>
      <c r="K171" s="33" t="str">
        <f>IF(ISBLANK('ICC GRID'!A148),"---",IF(H171="","",IF(H171&lt;'ICC GRID'!C148,M171,F171)))</f>
        <v/>
      </c>
      <c r="L171" s="33" t="str">
        <f t="shared" si="7"/>
        <v/>
      </c>
      <c r="M171" s="18">
        <f>IF(ISBLANK('ICC GRID'!A148),"---",IF('ICC GRID'!B148=0,"",'ICC GRID'!B148))</f>
        <v>6.3</v>
      </c>
    </row>
    <row r="172" spans="1:13" ht="15.75" x14ac:dyDescent="0.2">
      <c r="A172" s="28" t="str">
        <f>IF(ISBLANK('ICC GRID'!A149),"---",'ICC GRID'!F149)</f>
        <v>Chionanthus virginicus</v>
      </c>
      <c r="B172" s="29"/>
      <c r="C172" s="30" t="str">
        <f>IF(ISBLANK('ICC GRID'!A149),"---",TRIM('ICC GRID'!A149))</f>
        <v>1-2' MULTI TR</v>
      </c>
      <c r="D172" s="69">
        <f>IF(ISBLANK('ICC GRID'!A149),"---",'ICC GRID'!G149)</f>
        <v>1440</v>
      </c>
      <c r="E172" s="31">
        <f>IF(ISBLANK('ICC GRID'!A149),"---",'ICC GRID'!E149)</f>
        <v>10</v>
      </c>
      <c r="F172" s="18">
        <f>IF(ISBLANK('ICC GRID'!A149),"---",IF('ICC GRID'!D149=0,"",'ICC GRID'!D149))</f>
        <v>4.55</v>
      </c>
      <c r="G172" s="19">
        <f>IF(ISBLANK('ICC GRID'!A149),"---",IF('ICC GRID'!C149=0,"",'ICC GRID'!C149))</f>
        <v>20</v>
      </c>
      <c r="H172" s="47"/>
      <c r="I172" s="48"/>
      <c r="J172" s="32" t="str">
        <f t="shared" si="6"/>
        <v/>
      </c>
      <c r="K172" s="33" t="str">
        <f>IF(ISBLANK('ICC GRID'!A149),"---",IF(H172="","",IF(H172&lt;'ICC GRID'!C149,M172,F172)))</f>
        <v/>
      </c>
      <c r="L172" s="33" t="str">
        <f t="shared" si="7"/>
        <v/>
      </c>
      <c r="M172" s="18">
        <f>IF(ISBLANK('ICC GRID'!A149),"---",IF('ICC GRID'!B149=0,"",'ICC GRID'!B149))</f>
        <v>8</v>
      </c>
    </row>
    <row r="173" spans="1:13" ht="15.75" x14ac:dyDescent="0.2">
      <c r="A173" s="28" t="str">
        <f>IF(ISBLANK('ICC GRID'!A150),"---",'ICC GRID'!F150)</f>
        <v>Chionanthus virginicus</v>
      </c>
      <c r="B173" s="29"/>
      <c r="C173" s="30" t="str">
        <f>IF(ISBLANK('ICC GRID'!A150),"---",TRIM('ICC GRID'!A150))</f>
        <v>2-3' TR 2 yr</v>
      </c>
      <c r="D173" s="69">
        <f>IF(ISBLANK('ICC GRID'!A150),"---",'ICC GRID'!G150)</f>
        <v>102</v>
      </c>
      <c r="E173" s="31">
        <f>IF(ISBLANK('ICC GRID'!A150),"---",'ICC GRID'!E150)</f>
        <v>10</v>
      </c>
      <c r="F173" s="18">
        <f>IF(ISBLANK('ICC GRID'!A150),"---",IF('ICC GRID'!D150=0,"",'ICC GRID'!D150))</f>
        <v>4.75</v>
      </c>
      <c r="G173" s="19">
        <f>IF(ISBLANK('ICC GRID'!A150),"---",IF('ICC GRID'!C150=0,"",'ICC GRID'!C150))</f>
        <v>20</v>
      </c>
      <c r="H173" s="47"/>
      <c r="I173" s="48"/>
      <c r="J173" s="32" t="str">
        <f t="shared" si="6"/>
        <v/>
      </c>
      <c r="K173" s="33" t="str">
        <f>IF(ISBLANK('ICC GRID'!A150),"---",IF(H173="","",IF(H173&lt;'ICC GRID'!C150,M173,F173)))</f>
        <v/>
      </c>
      <c r="L173" s="33" t="str">
        <f t="shared" si="7"/>
        <v/>
      </c>
      <c r="M173" s="18">
        <f>IF(ISBLANK('ICC GRID'!A150),"---",IF('ICC GRID'!B150=0,"",'ICC GRID'!B150))</f>
        <v>8.35</v>
      </c>
    </row>
    <row r="174" spans="1:13" ht="15.75" x14ac:dyDescent="0.2">
      <c r="A174" s="28" t="str">
        <f>IF(ISBLANK('ICC GRID'!A151),"---",'ICC GRID'!F151)</f>
        <v>Cladrastis kentukea</v>
      </c>
      <c r="B174" s="29"/>
      <c r="C174" s="30" t="str">
        <f>IF(ISBLANK('ICC GRID'!A151),"---",TRIM('ICC GRID'!A151))</f>
        <v>6-12"</v>
      </c>
      <c r="D174" s="69">
        <f>IF(ISBLANK('ICC GRID'!A151),"---",'ICC GRID'!G151)</f>
        <v>690</v>
      </c>
      <c r="E174" s="31">
        <f>IF(ISBLANK('ICC GRID'!A151),"---",'ICC GRID'!E151)</f>
        <v>25</v>
      </c>
      <c r="F174" s="18">
        <f>IF(ISBLANK('ICC GRID'!A151),"---",IF('ICC GRID'!D151=0,"",'ICC GRID'!D151))</f>
        <v>1.55</v>
      </c>
      <c r="G174" s="19">
        <f>IF(ISBLANK('ICC GRID'!A151),"---",IF('ICC GRID'!C151=0,"",'ICC GRID'!C151))</f>
        <v>50</v>
      </c>
      <c r="H174" s="47"/>
      <c r="I174" s="48"/>
      <c r="J174" s="32" t="str">
        <f t="shared" si="6"/>
        <v/>
      </c>
      <c r="K174" s="33" t="str">
        <f>IF(ISBLANK('ICC GRID'!A151),"---",IF(H174="","",IF(H174&lt;'ICC GRID'!C151,M174,F174)))</f>
        <v/>
      </c>
      <c r="L174" s="33" t="str">
        <f t="shared" si="7"/>
        <v/>
      </c>
      <c r="M174" s="18">
        <f>IF(ISBLANK('ICC GRID'!A151),"---",IF('ICC GRID'!B151=0,"",'ICC GRID'!B151))</f>
        <v>2.75</v>
      </c>
    </row>
    <row r="175" spans="1:13" ht="15.75" x14ac:dyDescent="0.2">
      <c r="A175" s="28" t="str">
        <f>IF(ISBLANK('ICC GRID'!A152),"---",'ICC GRID'!F152)</f>
        <v>Cladrastis kentukea</v>
      </c>
      <c r="B175" s="29"/>
      <c r="C175" s="30" t="str">
        <f>IF(ISBLANK('ICC GRID'!A152),"---",TRIM('ICC GRID'!A152))</f>
        <v>1-2'</v>
      </c>
      <c r="D175" s="69">
        <f>IF(ISBLANK('ICC GRID'!A152),"---",'ICC GRID'!G152)</f>
        <v>25</v>
      </c>
      <c r="E175" s="31">
        <f>IF(ISBLANK('ICC GRID'!A152),"---",'ICC GRID'!E152)</f>
        <v>25</v>
      </c>
      <c r="F175" s="18">
        <f>IF(ISBLANK('ICC GRID'!A152),"---",IF('ICC GRID'!D152=0,"",'ICC GRID'!D152))</f>
        <v>2.1</v>
      </c>
      <c r="G175" s="19">
        <f>IF(ISBLANK('ICC GRID'!A152),"---",IF('ICC GRID'!C152=0,"",'ICC GRID'!C152))</f>
        <v>50</v>
      </c>
      <c r="H175" s="47"/>
      <c r="I175" s="48"/>
      <c r="J175" s="32" t="str">
        <f t="shared" si="6"/>
        <v/>
      </c>
      <c r="K175" s="33" t="str">
        <f>IF(ISBLANK('ICC GRID'!A152),"---",IF(H175="","",IF(H175&lt;'ICC GRID'!C152,M175,F175)))</f>
        <v/>
      </c>
      <c r="L175" s="33" t="str">
        <f t="shared" si="7"/>
        <v/>
      </c>
      <c r="M175" s="18">
        <f>IF(ISBLANK('ICC GRID'!A152),"---",IF('ICC GRID'!B152=0,"",'ICC GRID'!B152))</f>
        <v>3.7</v>
      </c>
    </row>
    <row r="176" spans="1:13" ht="15.75" x14ac:dyDescent="0.2">
      <c r="A176" s="28" t="str">
        <f>IF(ISBLANK('ICC GRID'!A153),"---",'ICC GRID'!F153)</f>
        <v>Cladrastis kentukea</v>
      </c>
      <c r="B176" s="29"/>
      <c r="C176" s="30" t="str">
        <f>IF(ISBLANK('ICC GRID'!A153),"---",TRIM('ICC GRID'!A153))</f>
        <v>1-2' TR</v>
      </c>
      <c r="D176" s="69">
        <f>IF(ISBLANK('ICC GRID'!A153),"---",'ICC GRID'!G153)</f>
        <v>35</v>
      </c>
      <c r="E176" s="31">
        <f>IF(ISBLANK('ICC GRID'!A153),"---",'ICC GRID'!E153)</f>
        <v>25</v>
      </c>
      <c r="F176" s="18">
        <f>IF(ISBLANK('ICC GRID'!A153),"---",IF('ICC GRID'!D153=0,"",'ICC GRID'!D153))</f>
        <v>2.6</v>
      </c>
      <c r="G176" s="19">
        <f>IF(ISBLANK('ICC GRID'!A153),"---",IF('ICC GRID'!C153=0,"",'ICC GRID'!C153))</f>
        <v>50</v>
      </c>
      <c r="H176" s="47"/>
      <c r="I176" s="48"/>
      <c r="J176" s="32" t="str">
        <f t="shared" si="6"/>
        <v/>
      </c>
      <c r="K176" s="33" t="str">
        <f>IF(ISBLANK('ICC GRID'!A153),"---",IF(H176="","",IF(H176&lt;'ICC GRID'!C153,M176,F176)))</f>
        <v/>
      </c>
      <c r="L176" s="33" t="str">
        <f t="shared" si="7"/>
        <v/>
      </c>
      <c r="M176" s="18">
        <f>IF(ISBLANK('ICC GRID'!A153),"---",IF('ICC GRID'!B153=0,"",'ICC GRID'!B153))</f>
        <v>4.55</v>
      </c>
    </row>
    <row r="177" spans="1:13" ht="15.75" x14ac:dyDescent="0.2">
      <c r="A177" s="28" t="str">
        <f>IF(ISBLANK('ICC GRID'!A154),"---",'ICC GRID'!F154)</f>
        <v>Cladrastis kentukea</v>
      </c>
      <c r="B177" s="29"/>
      <c r="C177" s="30" t="str">
        <f>IF(ISBLANK('ICC GRID'!A154),"---",TRIM('ICC GRID'!A154))</f>
        <v>2-3' TR</v>
      </c>
      <c r="D177" s="69">
        <f>IF(ISBLANK('ICC GRID'!A154),"---",'ICC GRID'!G154)</f>
        <v>35</v>
      </c>
      <c r="E177" s="31">
        <f>IF(ISBLANK('ICC GRID'!A154),"---",'ICC GRID'!E154)</f>
        <v>25</v>
      </c>
      <c r="F177" s="18">
        <f>IF(ISBLANK('ICC GRID'!A154),"---",IF('ICC GRID'!D154=0,"",'ICC GRID'!D154))</f>
        <v>3.2</v>
      </c>
      <c r="G177" s="19">
        <f>IF(ISBLANK('ICC GRID'!A154),"---",IF('ICC GRID'!C154=0,"",'ICC GRID'!C154))</f>
        <v>50</v>
      </c>
      <c r="H177" s="47"/>
      <c r="I177" s="48"/>
      <c r="J177" s="32" t="str">
        <f t="shared" si="6"/>
        <v/>
      </c>
      <c r="K177" s="33" t="str">
        <f>IF(ISBLANK('ICC GRID'!A154),"---",IF(H177="","",IF(H177&lt;'ICC GRID'!C154,M177,F177)))</f>
        <v/>
      </c>
      <c r="L177" s="33" t="str">
        <f t="shared" si="7"/>
        <v/>
      </c>
      <c r="M177" s="18">
        <f>IF(ISBLANK('ICC GRID'!A154),"---",IF('ICC GRID'!B154=0,"",'ICC GRID'!B154))</f>
        <v>5.6</v>
      </c>
    </row>
    <row r="178" spans="1:13" ht="15.75" x14ac:dyDescent="0.2">
      <c r="A178" s="28" t="str">
        <f>IF(ISBLANK('ICC GRID'!A155),"---",'ICC GRID'!F155)</f>
        <v>Clethra acuminata</v>
      </c>
      <c r="B178" s="29"/>
      <c r="C178" s="30" t="str">
        <f>IF(ISBLANK('ICC GRID'!A155),"---",TRIM('ICC GRID'!A155))</f>
        <v>SP</v>
      </c>
      <c r="D178" s="69">
        <f>IF(ISBLANK('ICC GRID'!A155),"---",'ICC GRID'!G155)</f>
        <v>175</v>
      </c>
      <c r="E178" s="31">
        <f>IF(ISBLANK('ICC GRID'!A155),"---",'ICC GRID'!E155)</f>
        <v>25</v>
      </c>
      <c r="F178" s="18">
        <f>IF(ISBLANK('ICC GRID'!A155),"---",IF('ICC GRID'!D155=0,"",'ICC GRID'!D155))</f>
        <v>0.85</v>
      </c>
      <c r="G178" s="19">
        <f>IF(ISBLANK('ICC GRID'!A155),"---",IF('ICC GRID'!C155=0,"",'ICC GRID'!C155))</f>
        <v>50</v>
      </c>
      <c r="H178" s="47"/>
      <c r="I178" s="48"/>
      <c r="J178" s="32" t="str">
        <f t="shared" si="6"/>
        <v/>
      </c>
      <c r="K178" s="33" t="str">
        <f>IF(ISBLANK('ICC GRID'!A155),"---",IF(H178="","",IF(H178&lt;'ICC GRID'!C155,M178,F178)))</f>
        <v/>
      </c>
      <c r="L178" s="33" t="str">
        <f t="shared" si="7"/>
        <v/>
      </c>
      <c r="M178" s="18">
        <f>IF(ISBLANK('ICC GRID'!A155),"---",IF('ICC GRID'!B155=0,"",'ICC GRID'!B155))</f>
        <v>1.5</v>
      </c>
    </row>
    <row r="179" spans="1:13" ht="15.75" x14ac:dyDescent="0.2">
      <c r="A179" s="28" t="str">
        <f>IF(ISBLANK('ICC GRID'!A156),"---",'ICC GRID'!F156)</f>
        <v>Cornus Celestial®</v>
      </c>
      <c r="B179" s="29"/>
      <c r="C179" s="30" t="str">
        <f>IF(ISBLANK('ICC GRID'!A156),"---",TRIM('ICC GRID'!A156))</f>
        <v>2-3'</v>
      </c>
      <c r="D179" s="69">
        <f>IF(ISBLANK('ICC GRID'!A156),"---",'ICC GRID'!G156)</f>
        <v>13</v>
      </c>
      <c r="E179" s="31">
        <f>IF(ISBLANK('ICC GRID'!A156),"---",'ICC GRID'!E156)</f>
        <v>5</v>
      </c>
      <c r="F179" s="18">
        <f>IF(ISBLANK('ICC GRID'!A156),"---",IF('ICC GRID'!D156=0,"",'ICC GRID'!D156))</f>
        <v>12.65</v>
      </c>
      <c r="G179" s="19">
        <f>IF(ISBLANK('ICC GRID'!A156),"---",IF('ICC GRID'!C156=0,"",'ICC GRID'!C156))</f>
        <v>10</v>
      </c>
      <c r="H179" s="47"/>
      <c r="I179" s="48"/>
      <c r="J179" s="32" t="str">
        <f t="shared" si="6"/>
        <v/>
      </c>
      <c r="K179" s="33" t="str">
        <f>IF(ISBLANK('ICC GRID'!A156),"---",IF(H179="","",IF(H179&lt;'ICC GRID'!C156,M179,F179)))</f>
        <v/>
      </c>
      <c r="L179" s="33" t="str">
        <f t="shared" si="7"/>
        <v/>
      </c>
      <c r="M179" s="18">
        <f>IF(ISBLANK('ICC GRID'!A156),"---",IF('ICC GRID'!B156=0,"",'ICC GRID'!B156))</f>
        <v>22</v>
      </c>
    </row>
    <row r="180" spans="1:13" ht="15.75" x14ac:dyDescent="0.2">
      <c r="A180" s="28" t="str">
        <f>IF(ISBLANK('ICC GRID'!A157),"---",'ICC GRID'!F157)</f>
        <v>Cornus Celestial®</v>
      </c>
      <c r="B180" s="29"/>
      <c r="C180" s="30" t="str">
        <f>IF(ISBLANK('ICC GRID'!A157),"---",TRIM('ICC GRID'!A157))</f>
        <v>3-4'</v>
      </c>
      <c r="D180" s="69">
        <f>IF(ISBLANK('ICC GRID'!A157),"---",'ICC GRID'!G157)</f>
        <v>20</v>
      </c>
      <c r="E180" s="31">
        <f>IF(ISBLANK('ICC GRID'!A157),"---",'ICC GRID'!E157)</f>
        <v>5</v>
      </c>
      <c r="F180" s="18">
        <f>IF(ISBLANK('ICC GRID'!A157),"---",IF('ICC GRID'!D157=0,"",'ICC GRID'!D157))</f>
        <v>14.75</v>
      </c>
      <c r="G180" s="19">
        <f>IF(ISBLANK('ICC GRID'!A157),"---",IF('ICC GRID'!C157=0,"",'ICC GRID'!C157))</f>
        <v>10</v>
      </c>
      <c r="H180" s="47"/>
      <c r="I180" s="48"/>
      <c r="J180" s="32" t="str">
        <f t="shared" si="6"/>
        <v/>
      </c>
      <c r="K180" s="33" t="str">
        <f>IF(ISBLANK('ICC GRID'!A157),"---",IF(H180="","",IF(H180&lt;'ICC GRID'!C157,M180,F180)))</f>
        <v/>
      </c>
      <c r="L180" s="33" t="str">
        <f t="shared" si="7"/>
        <v/>
      </c>
      <c r="M180" s="18">
        <f>IF(ISBLANK('ICC GRID'!A157),"---",IF('ICC GRID'!B157=0,"",'ICC GRID'!B157))</f>
        <v>25.45</v>
      </c>
    </row>
    <row r="181" spans="1:13" ht="15.75" x14ac:dyDescent="0.2">
      <c r="A181" s="28" t="str">
        <f>IF(ISBLANK('ICC GRID'!A158),"---",'ICC GRID'!F158)</f>
        <v>Cornus Constellation®</v>
      </c>
      <c r="B181" s="29"/>
      <c r="C181" s="30" t="str">
        <f>IF(ISBLANK('ICC GRID'!A158),"---",TRIM('ICC GRID'!A158))</f>
        <v>2-3'</v>
      </c>
      <c r="D181" s="69">
        <f>IF(ISBLANK('ICC GRID'!A158),"---",'ICC GRID'!G158)</f>
        <v>17</v>
      </c>
      <c r="E181" s="31">
        <f>IF(ISBLANK('ICC GRID'!A158),"---",'ICC GRID'!E158)</f>
        <v>5</v>
      </c>
      <c r="F181" s="18">
        <f>IF(ISBLANK('ICC GRID'!A158),"---",IF('ICC GRID'!D158=0,"",'ICC GRID'!D158))</f>
        <v>12.65</v>
      </c>
      <c r="G181" s="19">
        <f>IF(ISBLANK('ICC GRID'!A158),"---",IF('ICC GRID'!C158=0,"",'ICC GRID'!C158))</f>
        <v>10</v>
      </c>
      <c r="H181" s="47"/>
      <c r="I181" s="48"/>
      <c r="J181" s="32" t="str">
        <f t="shared" si="6"/>
        <v/>
      </c>
      <c r="K181" s="33" t="str">
        <f>IF(ISBLANK('ICC GRID'!A158),"---",IF(H181="","",IF(H181&lt;'ICC GRID'!C158,M181,F181)))</f>
        <v/>
      </c>
      <c r="L181" s="33" t="str">
        <f t="shared" si="7"/>
        <v/>
      </c>
      <c r="M181" s="18">
        <f>IF(ISBLANK('ICC GRID'!A158),"---",IF('ICC GRID'!B158=0,"",'ICC GRID'!B158))</f>
        <v>22</v>
      </c>
    </row>
    <row r="182" spans="1:13" ht="15.75" x14ac:dyDescent="0.2">
      <c r="A182" s="28" t="str">
        <f>IF(ISBLANK('ICC GRID'!A159),"---",'ICC GRID'!F159)</f>
        <v>Cornus Constellation®</v>
      </c>
      <c r="B182" s="29"/>
      <c r="C182" s="30" t="str">
        <f>IF(ISBLANK('ICC GRID'!A159),"---",TRIM('ICC GRID'!A159))</f>
        <v>3-4'</v>
      </c>
      <c r="D182" s="69">
        <f>IF(ISBLANK('ICC GRID'!A159),"---",'ICC GRID'!G159)</f>
        <v>39</v>
      </c>
      <c r="E182" s="31">
        <f>IF(ISBLANK('ICC GRID'!A159),"---",'ICC GRID'!E159)</f>
        <v>5</v>
      </c>
      <c r="F182" s="18">
        <f>IF(ISBLANK('ICC GRID'!A159),"---",IF('ICC GRID'!D159=0,"",'ICC GRID'!D159))</f>
        <v>14.75</v>
      </c>
      <c r="G182" s="19">
        <f>IF(ISBLANK('ICC GRID'!A159),"---",IF('ICC GRID'!C159=0,"",'ICC GRID'!C159))</f>
        <v>10</v>
      </c>
      <c r="H182" s="47"/>
      <c r="I182" s="48"/>
      <c r="J182" s="32" t="str">
        <f t="shared" si="6"/>
        <v/>
      </c>
      <c r="K182" s="33" t="str">
        <f>IF(ISBLANK('ICC GRID'!A159),"---",IF(H182="","",IF(H182&lt;'ICC GRID'!C159,M182,F182)))</f>
        <v/>
      </c>
      <c r="L182" s="33" t="str">
        <f t="shared" si="7"/>
        <v/>
      </c>
      <c r="M182" s="18">
        <f>IF(ISBLANK('ICC GRID'!A159),"---",IF('ICC GRID'!B159=0,"",'ICC GRID'!B159))</f>
        <v>25.45</v>
      </c>
    </row>
    <row r="183" spans="1:13" ht="15.75" x14ac:dyDescent="0.2">
      <c r="A183" s="28" t="str">
        <f>IF(ISBLANK('ICC GRID'!A160),"---",'ICC GRID'!F160)</f>
        <v>Cornus Hyperion® PP 22,219</v>
      </c>
      <c r="B183" s="29"/>
      <c r="C183" s="30" t="str">
        <f>IF(ISBLANK('ICC GRID'!A160),"---",TRIM('ICC GRID'!A160))</f>
        <v>6-7' TRUCK ONLY</v>
      </c>
      <c r="D183" s="69">
        <f>IF(ISBLANK('ICC GRID'!A160),"---",'ICC GRID'!G160)</f>
        <v>55</v>
      </c>
      <c r="E183" s="31">
        <f>IF(ISBLANK('ICC GRID'!A160),"---",'ICC GRID'!E160)</f>
        <v>5</v>
      </c>
      <c r="F183" s="18">
        <f>IF(ISBLANK('ICC GRID'!A160),"---",IF('ICC GRID'!D160=0,"",'ICC GRID'!D160))</f>
        <v>22.45</v>
      </c>
      <c r="G183" s="19">
        <f>IF(ISBLANK('ICC GRID'!A160),"---",IF('ICC GRID'!C160=0,"",'ICC GRID'!C160))</f>
        <v>10</v>
      </c>
      <c r="H183" s="47"/>
      <c r="I183" s="48"/>
      <c r="J183" s="32" t="str">
        <f t="shared" si="6"/>
        <v/>
      </c>
      <c r="K183" s="33" t="str">
        <f>IF(ISBLANK('ICC GRID'!A160),"---",IF(H183="","",IF(H183&lt;'ICC GRID'!C160,M183,F183)))</f>
        <v/>
      </c>
      <c r="L183" s="33" t="str">
        <f t="shared" si="7"/>
        <v/>
      </c>
      <c r="M183" s="18">
        <f>IF(ISBLANK('ICC GRID'!A160),"---",IF('ICC GRID'!B160=0,"",'ICC GRID'!B160))</f>
        <v>38.200000000000003</v>
      </c>
    </row>
    <row r="184" spans="1:13" ht="15.75" x14ac:dyDescent="0.2">
      <c r="A184" s="28" t="str">
        <f>IF(ISBLANK('ICC GRID'!A161),"---",'ICC GRID'!F161)</f>
        <v>Cornus Stellar Pink®</v>
      </c>
      <c r="B184" s="29"/>
      <c r="C184" s="30" t="str">
        <f>IF(ISBLANK('ICC GRID'!A161),"---",TRIM('ICC GRID'!A161))</f>
        <v>1-2'</v>
      </c>
      <c r="D184" s="69">
        <f>IF(ISBLANK('ICC GRID'!A161),"---",'ICC GRID'!G161)</f>
        <v>160</v>
      </c>
      <c r="E184" s="31">
        <f>IF(ISBLANK('ICC GRID'!A161),"---",'ICC GRID'!E161)</f>
        <v>5</v>
      </c>
      <c r="F184" s="18">
        <f>IF(ISBLANK('ICC GRID'!A161),"---",IF('ICC GRID'!D161=0,"",'ICC GRID'!D161))</f>
        <v>10.4</v>
      </c>
      <c r="G184" s="19">
        <f>IF(ISBLANK('ICC GRID'!A161),"---",IF('ICC GRID'!C161=0,"",'ICC GRID'!C161))</f>
        <v>10</v>
      </c>
      <c r="H184" s="47"/>
      <c r="I184" s="48"/>
      <c r="J184" s="32" t="str">
        <f t="shared" si="6"/>
        <v/>
      </c>
      <c r="K184" s="33" t="str">
        <f>IF(ISBLANK('ICC GRID'!A161),"---",IF(H184="","",IF(H184&lt;'ICC GRID'!C161,M184,F184)))</f>
        <v/>
      </c>
      <c r="L184" s="33" t="str">
        <f t="shared" si="7"/>
        <v/>
      </c>
      <c r="M184" s="18">
        <f>IF(ISBLANK('ICC GRID'!A161),"---",IF('ICC GRID'!B161=0,"",'ICC GRID'!B161))</f>
        <v>17.850000000000001</v>
      </c>
    </row>
    <row r="185" spans="1:13" ht="15.75" x14ac:dyDescent="0.2">
      <c r="A185" s="28" t="str">
        <f>IF(ISBLANK('ICC GRID'!A162),"---",'ICC GRID'!F162)</f>
        <v>Cornus Stellar Pink®</v>
      </c>
      <c r="B185" s="29"/>
      <c r="C185" s="30" t="str">
        <f>IF(ISBLANK('ICC GRID'!A162),"---",TRIM('ICC GRID'!A162))</f>
        <v>2-3'</v>
      </c>
      <c r="D185" s="69">
        <f>IF(ISBLANK('ICC GRID'!A162),"---",'ICC GRID'!G162)</f>
        <v>664</v>
      </c>
      <c r="E185" s="31">
        <f>IF(ISBLANK('ICC GRID'!A162),"---",'ICC GRID'!E162)</f>
        <v>5</v>
      </c>
      <c r="F185" s="18">
        <f>IF(ISBLANK('ICC GRID'!A162),"---",IF('ICC GRID'!D162=0,"",'ICC GRID'!D162))</f>
        <v>12.65</v>
      </c>
      <c r="G185" s="19">
        <f>IF(ISBLANK('ICC GRID'!A162),"---",IF('ICC GRID'!C162=0,"",'ICC GRID'!C162))</f>
        <v>10</v>
      </c>
      <c r="H185" s="47"/>
      <c r="I185" s="48"/>
      <c r="J185" s="32" t="str">
        <f t="shared" si="6"/>
        <v/>
      </c>
      <c r="K185" s="33" t="str">
        <f>IF(ISBLANK('ICC GRID'!A162),"---",IF(H185="","",IF(H185&lt;'ICC GRID'!C162,M185,F185)))</f>
        <v/>
      </c>
      <c r="L185" s="33" t="str">
        <f t="shared" si="7"/>
        <v/>
      </c>
      <c r="M185" s="18">
        <f>IF(ISBLANK('ICC GRID'!A162),"---",IF('ICC GRID'!B162=0,"",'ICC GRID'!B162))</f>
        <v>22</v>
      </c>
    </row>
    <row r="186" spans="1:13" ht="15.75" x14ac:dyDescent="0.2">
      <c r="A186" s="28" t="str">
        <f>IF(ISBLANK('ICC GRID'!A163),"---",'ICC GRID'!F163)</f>
        <v>Cornus Variegated Stellar Pink™ PPAF</v>
      </c>
      <c r="B186" s="29"/>
      <c r="C186" s="30" t="str">
        <f>IF(ISBLANK('ICC GRID'!A163),"---",TRIM('ICC GRID'!A163))</f>
        <v>1-2'</v>
      </c>
      <c r="D186" s="69">
        <f>IF(ISBLANK('ICC GRID'!A163),"---",'ICC GRID'!G163)</f>
        <v>712</v>
      </c>
      <c r="E186" s="31">
        <f>IF(ISBLANK('ICC GRID'!A163),"---",'ICC GRID'!E163)</f>
        <v>5</v>
      </c>
      <c r="F186" s="18">
        <f>IF(ISBLANK('ICC GRID'!A163),"---",IF('ICC GRID'!D163=0,"",'ICC GRID'!D163))</f>
        <v>13.4</v>
      </c>
      <c r="G186" s="19">
        <f>IF(ISBLANK('ICC GRID'!A163),"---",IF('ICC GRID'!C163=0,"",'ICC GRID'!C163))</f>
        <v>10</v>
      </c>
      <c r="H186" s="47"/>
      <c r="I186" s="48"/>
      <c r="J186" s="32" t="str">
        <f t="shared" si="6"/>
        <v/>
      </c>
      <c r="K186" s="33" t="str">
        <f>IF(ISBLANK('ICC GRID'!A163),"---",IF(H186="","",IF(H186&lt;'ICC GRID'!C163,M186,F186)))</f>
        <v/>
      </c>
      <c r="L186" s="33" t="str">
        <f t="shared" si="7"/>
        <v/>
      </c>
      <c r="M186" s="18">
        <f>IF(ISBLANK('ICC GRID'!A163),"---",IF('ICC GRID'!B163=0,"",'ICC GRID'!B163))</f>
        <v>22.15</v>
      </c>
    </row>
    <row r="187" spans="1:13" ht="15.75" x14ac:dyDescent="0.2">
      <c r="A187" s="28" t="str">
        <f>IF(ISBLANK('ICC GRID'!A164),"---",'ICC GRID'!F164)</f>
        <v>Cornus Variegated Stellar Pink™ PPAF</v>
      </c>
      <c r="B187" s="29"/>
      <c r="C187" s="30" t="str">
        <f>IF(ISBLANK('ICC GRID'!A164),"---",TRIM('ICC GRID'!A164))</f>
        <v>2-3'</v>
      </c>
      <c r="D187" s="69">
        <f>IF(ISBLANK('ICC GRID'!A164),"---",'ICC GRID'!G164)</f>
        <v>1394</v>
      </c>
      <c r="E187" s="31">
        <f>IF(ISBLANK('ICC GRID'!A164),"---",'ICC GRID'!E164)</f>
        <v>5</v>
      </c>
      <c r="F187" s="18">
        <f>IF(ISBLANK('ICC GRID'!A164),"---",IF('ICC GRID'!D164=0,"",'ICC GRID'!D164))</f>
        <v>15.75</v>
      </c>
      <c r="G187" s="19">
        <f>IF(ISBLANK('ICC GRID'!A164),"---",IF('ICC GRID'!C164=0,"",'ICC GRID'!C164))</f>
        <v>10</v>
      </c>
      <c r="H187" s="47"/>
      <c r="I187" s="48"/>
      <c r="J187" s="32" t="str">
        <f t="shared" si="6"/>
        <v/>
      </c>
      <c r="K187" s="33" t="str">
        <f>IF(ISBLANK('ICC GRID'!A164),"---",IF(H187="","",IF(H187&lt;'ICC GRID'!C164,M187,F187)))</f>
        <v/>
      </c>
      <c r="L187" s="33" t="str">
        <f t="shared" si="7"/>
        <v/>
      </c>
      <c r="M187" s="18">
        <f>IF(ISBLANK('ICC GRID'!A164),"---",IF('ICC GRID'!B164=0,"",'ICC GRID'!B164))</f>
        <v>26.25</v>
      </c>
    </row>
    <row r="188" spans="1:13" ht="15.75" x14ac:dyDescent="0.2">
      <c r="A188" s="28" t="str">
        <f>IF(ISBLANK('ICC GRID'!A165),"---",'ICC GRID'!F165)</f>
        <v>Cornus Variegated Stellar Pink™ PPAF</v>
      </c>
      <c r="B188" s="29"/>
      <c r="C188" s="30" t="str">
        <f>IF(ISBLANK('ICC GRID'!A165),"---",TRIM('ICC GRID'!A165))</f>
        <v>3-4'</v>
      </c>
      <c r="D188" s="69">
        <f>IF(ISBLANK('ICC GRID'!A165),"---",'ICC GRID'!G165)</f>
        <v>55</v>
      </c>
      <c r="E188" s="31">
        <f>IF(ISBLANK('ICC GRID'!A165),"---",'ICC GRID'!E165)</f>
        <v>5</v>
      </c>
      <c r="F188" s="18">
        <f>IF(ISBLANK('ICC GRID'!A165),"---",IF('ICC GRID'!D165=0,"",'ICC GRID'!D165))</f>
        <v>18.05</v>
      </c>
      <c r="G188" s="19">
        <f>IF(ISBLANK('ICC GRID'!A165),"---",IF('ICC GRID'!C165=0,"",'ICC GRID'!C165))</f>
        <v>10</v>
      </c>
      <c r="H188" s="47"/>
      <c r="I188" s="48"/>
      <c r="J188" s="32" t="str">
        <f t="shared" si="6"/>
        <v/>
      </c>
      <c r="K188" s="33" t="str">
        <f>IF(ISBLANK('ICC GRID'!A165),"---",IF(H188="","",IF(H188&lt;'ICC GRID'!C165,M188,F188)))</f>
        <v/>
      </c>
      <c r="L188" s="33" t="str">
        <f t="shared" si="7"/>
        <v/>
      </c>
      <c r="M188" s="18">
        <f>IF(ISBLANK('ICC GRID'!A165),"---",IF('ICC GRID'!B165=0,"",'ICC GRID'!B165))</f>
        <v>30.3</v>
      </c>
    </row>
    <row r="189" spans="1:13" ht="15.75" x14ac:dyDescent="0.2">
      <c r="A189" s="28" t="str">
        <f>IF(ISBLANK('ICC GRID'!A166),"---",'ICC GRID'!F166)</f>
        <v>Cornus alternifolia</v>
      </c>
      <c r="B189" s="29"/>
      <c r="C189" s="30" t="str">
        <f>IF(ISBLANK('ICC GRID'!A166),"---",TRIM('ICC GRID'!A166))</f>
        <v>6-12"</v>
      </c>
      <c r="D189" s="69">
        <f>IF(ISBLANK('ICC GRID'!A166),"---",'ICC GRID'!G166)</f>
        <v>125</v>
      </c>
      <c r="E189" s="31">
        <f>IF(ISBLANK('ICC GRID'!A166),"---",'ICC GRID'!E166)</f>
        <v>25</v>
      </c>
      <c r="F189" s="18">
        <f>IF(ISBLANK('ICC GRID'!A166),"---",IF('ICC GRID'!D166=0,"",'ICC GRID'!D166))</f>
        <v>0.8</v>
      </c>
      <c r="G189" s="19">
        <f>IF(ISBLANK('ICC GRID'!A166),"---",IF('ICC GRID'!C166=0,"",'ICC GRID'!C166))</f>
        <v>50</v>
      </c>
      <c r="H189" s="47"/>
      <c r="I189" s="48"/>
      <c r="J189" s="32" t="str">
        <f t="shared" si="6"/>
        <v/>
      </c>
      <c r="K189" s="33" t="str">
        <f>IF(ISBLANK('ICC GRID'!A166),"---",IF(H189="","",IF(H189&lt;'ICC GRID'!C166,M189,F189)))</f>
        <v/>
      </c>
      <c r="L189" s="33" t="str">
        <f t="shared" si="7"/>
        <v/>
      </c>
      <c r="M189" s="18">
        <f>IF(ISBLANK('ICC GRID'!A166),"---",IF('ICC GRID'!B166=0,"",'ICC GRID'!B166))</f>
        <v>1.4</v>
      </c>
    </row>
    <row r="190" spans="1:13" ht="15.75" x14ac:dyDescent="0.2">
      <c r="A190" s="28" t="str">
        <f>IF(ISBLANK('ICC GRID'!A167),"---",'ICC GRID'!F167)</f>
        <v>Cornus controversa</v>
      </c>
      <c r="B190" s="29"/>
      <c r="C190" s="30" t="str">
        <f>IF(ISBLANK('ICC GRID'!A167),"---",TRIM('ICC GRID'!A167))</f>
        <v>6-12"</v>
      </c>
      <c r="D190" s="69">
        <f>IF(ISBLANK('ICC GRID'!A167),"---",'ICC GRID'!G167)</f>
        <v>25</v>
      </c>
      <c r="E190" s="31">
        <f>IF(ISBLANK('ICC GRID'!A167),"---",'ICC GRID'!E167)</f>
        <v>25</v>
      </c>
      <c r="F190" s="18">
        <f>IF(ISBLANK('ICC GRID'!A167),"---",IF('ICC GRID'!D167=0,"",'ICC GRID'!D167))</f>
        <v>1.1499999999999999</v>
      </c>
      <c r="G190" s="19">
        <f>IF(ISBLANK('ICC GRID'!A167),"---",IF('ICC GRID'!C167=0,"",'ICC GRID'!C167))</f>
        <v>50</v>
      </c>
      <c r="H190" s="47"/>
      <c r="I190" s="48"/>
      <c r="J190" s="32" t="str">
        <f t="shared" si="6"/>
        <v/>
      </c>
      <c r="K190" s="33" t="str">
        <f>IF(ISBLANK('ICC GRID'!A167),"---",IF(H190="","",IF(H190&lt;'ICC GRID'!C167,M190,F190)))</f>
        <v/>
      </c>
      <c r="L190" s="33" t="str">
        <f t="shared" si="7"/>
        <v/>
      </c>
      <c r="M190" s="18">
        <f>IF(ISBLANK('ICC GRID'!A167),"---",IF('ICC GRID'!B167=0,"",'ICC GRID'!B167))</f>
        <v>2.0499999999999998</v>
      </c>
    </row>
    <row r="191" spans="1:13" ht="15.75" x14ac:dyDescent="0.2">
      <c r="A191" s="28" t="str">
        <f>IF(ISBLANK('ICC GRID'!A168),"---",'ICC GRID'!F168)</f>
        <v>Cornus florida 'Appalachian Mist' PP 13,098</v>
      </c>
      <c r="B191" s="29"/>
      <c r="C191" s="30" t="str">
        <f>IF(ISBLANK('ICC GRID'!A168),"---",TRIM('ICC GRID'!A168))</f>
        <v>1-2'</v>
      </c>
      <c r="D191" s="69">
        <f>IF(ISBLANK('ICC GRID'!A168),"---",'ICC GRID'!G168)</f>
        <v>108</v>
      </c>
      <c r="E191" s="31">
        <f>IF(ISBLANK('ICC GRID'!A168),"---",'ICC GRID'!E168)</f>
        <v>5</v>
      </c>
      <c r="F191" s="18">
        <f>IF(ISBLANK('ICC GRID'!A168),"---",IF('ICC GRID'!D168=0,"",'ICC GRID'!D168))</f>
        <v>12.65</v>
      </c>
      <c r="G191" s="19">
        <f>IF(ISBLANK('ICC GRID'!A168),"---",IF('ICC GRID'!C168=0,"",'ICC GRID'!C168))</f>
        <v>10</v>
      </c>
      <c r="H191" s="47"/>
      <c r="I191" s="48"/>
      <c r="J191" s="32" t="str">
        <f t="shared" si="6"/>
        <v/>
      </c>
      <c r="K191" s="33" t="str">
        <f>IF(ISBLANK('ICC GRID'!A168),"---",IF(H191="","",IF(H191&lt;'ICC GRID'!C168,M191,F191)))</f>
        <v/>
      </c>
      <c r="L191" s="33" t="str">
        <f t="shared" si="7"/>
        <v/>
      </c>
      <c r="M191" s="18">
        <f>IF(ISBLANK('ICC GRID'!A168),"---",IF('ICC GRID'!B168=0,"",'ICC GRID'!B168))</f>
        <v>21.4</v>
      </c>
    </row>
    <row r="192" spans="1:13" ht="15.75" x14ac:dyDescent="0.2">
      <c r="A192" s="28" t="str">
        <f>IF(ISBLANK('ICC GRID'!A169),"---",'ICC GRID'!F169)</f>
        <v>Cornus florida 'Appalachian Mist' PP 13,098</v>
      </c>
      <c r="B192" s="29"/>
      <c r="C192" s="30" t="str">
        <f>IF(ISBLANK('ICC GRID'!A169),"---",TRIM('ICC GRID'!A169))</f>
        <v>2-3'</v>
      </c>
      <c r="D192" s="69">
        <f>IF(ISBLANK('ICC GRID'!A169),"---",'ICC GRID'!G169)</f>
        <v>80</v>
      </c>
      <c r="E192" s="31">
        <f>IF(ISBLANK('ICC GRID'!A169),"---",'ICC GRID'!E169)</f>
        <v>5</v>
      </c>
      <c r="F192" s="18">
        <f>IF(ISBLANK('ICC GRID'!A169),"---",IF('ICC GRID'!D169=0,"",'ICC GRID'!D169))</f>
        <v>15</v>
      </c>
      <c r="G192" s="19">
        <f>IF(ISBLANK('ICC GRID'!A169),"---",IF('ICC GRID'!C169=0,"",'ICC GRID'!C169))</f>
        <v>10</v>
      </c>
      <c r="H192" s="47"/>
      <c r="I192" s="48"/>
      <c r="J192" s="32" t="str">
        <f t="shared" si="6"/>
        <v/>
      </c>
      <c r="K192" s="33" t="str">
        <f>IF(ISBLANK('ICC GRID'!A169),"---",IF(H192="","",IF(H192&lt;'ICC GRID'!C169,M192,F192)))</f>
        <v/>
      </c>
      <c r="L192" s="33" t="str">
        <f t="shared" si="7"/>
        <v/>
      </c>
      <c r="M192" s="18">
        <f>IF(ISBLANK('ICC GRID'!A169),"---",IF('ICC GRID'!B169=0,"",'ICC GRID'!B169))</f>
        <v>25.5</v>
      </c>
    </row>
    <row r="193" spans="1:13" ht="15.75" x14ac:dyDescent="0.2">
      <c r="A193" s="28" t="str">
        <f>IF(ISBLANK('ICC GRID'!A170),"---",'ICC GRID'!F170)</f>
        <v>Cornus florida Cherokee Brave® PP 10,166</v>
      </c>
      <c r="B193" s="29"/>
      <c r="C193" s="30" t="str">
        <f>IF(ISBLANK('ICC GRID'!A170),"---",TRIM('ICC GRID'!A170))</f>
        <v>#1 2-3'</v>
      </c>
      <c r="D193" s="69">
        <f>IF(ISBLANK('ICC GRID'!A170),"---",'ICC GRID'!G170)</f>
        <v>45</v>
      </c>
      <c r="E193" s="31">
        <f>IF(ISBLANK('ICC GRID'!A170),"---",'ICC GRID'!E170)</f>
        <v>5</v>
      </c>
      <c r="F193" s="18">
        <f>IF(ISBLANK('ICC GRID'!A170),"---",IF('ICC GRID'!D170=0,"",'ICC GRID'!D170))</f>
        <v>14.5</v>
      </c>
      <c r="G193" s="19">
        <f>IF(ISBLANK('ICC GRID'!A170),"---",IF('ICC GRID'!C170=0,"",'ICC GRID'!C170))</f>
        <v>10</v>
      </c>
      <c r="H193" s="47"/>
      <c r="I193" s="48"/>
      <c r="J193" s="32" t="str">
        <f t="shared" si="6"/>
        <v/>
      </c>
      <c r="K193" s="33" t="str">
        <f>IF(ISBLANK('ICC GRID'!A170),"---",IF(H193="","",IF(H193&lt;'ICC GRID'!C170,M193,F193)))</f>
        <v/>
      </c>
      <c r="L193" s="33" t="str">
        <f t="shared" si="7"/>
        <v/>
      </c>
      <c r="M193" s="18">
        <f>IF(ISBLANK('ICC GRID'!A170),"---",IF('ICC GRID'!B170=0,"",'ICC GRID'!B170))</f>
        <v>25</v>
      </c>
    </row>
    <row r="194" spans="1:13" ht="15.75" x14ac:dyDescent="0.2">
      <c r="A194" s="28" t="str">
        <f>IF(ISBLANK('ICC GRID'!A171),"---",'ICC GRID'!F171)</f>
        <v>Cornus kousa 'Aka tsuki'</v>
      </c>
      <c r="B194" s="29"/>
      <c r="C194" s="30" t="str">
        <f>IF(ISBLANK('ICC GRID'!A171),"---",TRIM('ICC GRID'!A171))</f>
        <v>1-2'</v>
      </c>
      <c r="D194" s="69">
        <f>IF(ISBLANK('ICC GRID'!A171),"---",'ICC GRID'!G171)</f>
        <v>35</v>
      </c>
      <c r="E194" s="31">
        <f>IF(ISBLANK('ICC GRID'!A171),"---",'ICC GRID'!E171)</f>
        <v>5</v>
      </c>
      <c r="F194" s="18">
        <f>IF(ISBLANK('ICC GRID'!A171),"---",IF('ICC GRID'!D171=0,"",'ICC GRID'!D171))</f>
        <v>11.65</v>
      </c>
      <c r="G194" s="19">
        <f>IF(ISBLANK('ICC GRID'!A171),"---",IF('ICC GRID'!C171=0,"",'ICC GRID'!C171))</f>
        <v>10</v>
      </c>
      <c r="H194" s="47"/>
      <c r="I194" s="48"/>
      <c r="J194" s="32" t="str">
        <f t="shared" si="6"/>
        <v/>
      </c>
      <c r="K194" s="33" t="str">
        <f>IF(ISBLANK('ICC GRID'!A171),"---",IF(H194="","",IF(H194&lt;'ICC GRID'!C171,M194,F194)))</f>
        <v/>
      </c>
      <c r="L194" s="33" t="str">
        <f t="shared" si="7"/>
        <v/>
      </c>
      <c r="M194" s="18">
        <f>IF(ISBLANK('ICC GRID'!A171),"---",IF('ICC GRID'!B171=0,"",'ICC GRID'!B171))</f>
        <v>20.399999999999999</v>
      </c>
    </row>
    <row r="195" spans="1:13" ht="15.75" x14ac:dyDescent="0.2">
      <c r="A195" s="28" t="str">
        <f>IF(ISBLANK('ICC GRID'!A172),"---",'ICC GRID'!F172)</f>
        <v>Cornus kousa 'Greensleeves'</v>
      </c>
      <c r="B195" s="29"/>
      <c r="C195" s="30" t="str">
        <f>IF(ISBLANK('ICC GRID'!A172),"---",TRIM('ICC GRID'!A172))</f>
        <v>2-3'</v>
      </c>
      <c r="D195" s="69">
        <f>IF(ISBLANK('ICC GRID'!A172),"---",'ICC GRID'!G172)</f>
        <v>492</v>
      </c>
      <c r="E195" s="31">
        <f>IF(ISBLANK('ICC GRID'!A172),"---",'ICC GRID'!E172)</f>
        <v>5</v>
      </c>
      <c r="F195" s="18">
        <f>IF(ISBLANK('ICC GRID'!A172),"---",IF('ICC GRID'!D172=0,"",'ICC GRID'!D172))</f>
        <v>12.15</v>
      </c>
      <c r="G195" s="19">
        <f>IF(ISBLANK('ICC GRID'!A172),"---",IF('ICC GRID'!C172=0,"",'ICC GRID'!C172))</f>
        <v>10</v>
      </c>
      <c r="H195" s="47"/>
      <c r="I195" s="48"/>
      <c r="J195" s="32" t="str">
        <f t="shared" si="6"/>
        <v/>
      </c>
      <c r="K195" s="33" t="str">
        <f>IF(ISBLANK('ICC GRID'!A172),"---",IF(H195="","",IF(H195&lt;'ICC GRID'!C172,M195,F195)))</f>
        <v/>
      </c>
      <c r="L195" s="33" t="str">
        <f t="shared" si="7"/>
        <v/>
      </c>
      <c r="M195" s="18">
        <f>IF(ISBLANK('ICC GRID'!A172),"---",IF('ICC GRID'!B172=0,"",'ICC GRID'!B172))</f>
        <v>21.5</v>
      </c>
    </row>
    <row r="196" spans="1:13" ht="15.75" x14ac:dyDescent="0.2">
      <c r="A196" s="28" t="str">
        <f>IF(ISBLANK('ICC GRID'!A173),"---",'ICC GRID'!F173)</f>
        <v>Cornus kousa 'Greensleeves'</v>
      </c>
      <c r="B196" s="29"/>
      <c r="C196" s="30" t="str">
        <f>IF(ISBLANK('ICC GRID'!A173),"---",TRIM('ICC GRID'!A173))</f>
        <v>3-4'</v>
      </c>
      <c r="D196" s="69">
        <f>IF(ISBLANK('ICC GRID'!A173),"---",'ICC GRID'!G173)</f>
        <v>51</v>
      </c>
      <c r="E196" s="31">
        <f>IF(ISBLANK('ICC GRID'!A173),"---",'ICC GRID'!E173)</f>
        <v>5</v>
      </c>
      <c r="F196" s="18">
        <f>IF(ISBLANK('ICC GRID'!A173),"---",IF('ICC GRID'!D173=0,"",'ICC GRID'!D173))</f>
        <v>14.25</v>
      </c>
      <c r="G196" s="19">
        <f>IF(ISBLANK('ICC GRID'!A173),"---",IF('ICC GRID'!C173=0,"",'ICC GRID'!C173))</f>
        <v>10</v>
      </c>
      <c r="H196" s="47"/>
      <c r="I196" s="48"/>
      <c r="J196" s="32" t="str">
        <f t="shared" si="6"/>
        <v/>
      </c>
      <c r="K196" s="33" t="str">
        <f>IF(ISBLANK('ICC GRID'!A173),"---",IF(H196="","",IF(H196&lt;'ICC GRID'!C173,M196,F196)))</f>
        <v/>
      </c>
      <c r="L196" s="33" t="str">
        <f t="shared" si="7"/>
        <v/>
      </c>
      <c r="M196" s="18">
        <f>IF(ISBLANK('ICC GRID'!A173),"---",IF('ICC GRID'!B173=0,"",'ICC GRID'!B173))</f>
        <v>24.95</v>
      </c>
    </row>
    <row r="197" spans="1:13" ht="15.75" x14ac:dyDescent="0.2">
      <c r="A197" s="28" t="str">
        <f>IF(ISBLANK('ICC GRID'!A174),"---",'ICC GRID'!F174)</f>
        <v>Cornus kousa 'Satomi'</v>
      </c>
      <c r="B197" s="29"/>
      <c r="C197" s="30" t="str">
        <f>IF(ISBLANK('ICC GRID'!A174),"---",TRIM('ICC GRID'!A174))</f>
        <v>1-2'</v>
      </c>
      <c r="D197" s="69">
        <f>IF(ISBLANK('ICC GRID'!A174),"---",'ICC GRID'!G174)</f>
        <v>50</v>
      </c>
      <c r="E197" s="31">
        <f>IF(ISBLANK('ICC GRID'!A174),"---",'ICC GRID'!E174)</f>
        <v>5</v>
      </c>
      <c r="F197" s="18">
        <f>IF(ISBLANK('ICC GRID'!A174),"---",IF('ICC GRID'!D174=0,"",'ICC GRID'!D174))</f>
        <v>11.65</v>
      </c>
      <c r="G197" s="19">
        <f>IF(ISBLANK('ICC GRID'!A174),"---",IF('ICC GRID'!C174=0,"",'ICC GRID'!C174))</f>
        <v>10</v>
      </c>
      <c r="H197" s="47"/>
      <c r="I197" s="48"/>
      <c r="J197" s="32" t="str">
        <f t="shared" si="6"/>
        <v/>
      </c>
      <c r="K197" s="33" t="str">
        <f>IF(ISBLANK('ICC GRID'!A174),"---",IF(H197="","",IF(H197&lt;'ICC GRID'!C174,M197,F197)))</f>
        <v/>
      </c>
      <c r="L197" s="33" t="str">
        <f t="shared" si="7"/>
        <v/>
      </c>
      <c r="M197" s="18">
        <f>IF(ISBLANK('ICC GRID'!A174),"---",IF('ICC GRID'!B174=0,"",'ICC GRID'!B174))</f>
        <v>20.399999999999999</v>
      </c>
    </row>
    <row r="198" spans="1:13" ht="15.75" x14ac:dyDescent="0.2">
      <c r="A198" s="28" t="str">
        <f>IF(ISBLANK('ICC GRID'!A175),"---",'ICC GRID'!F175)</f>
        <v>Cornus kousa 'Satomi'</v>
      </c>
      <c r="B198" s="29"/>
      <c r="C198" s="30" t="str">
        <f>IF(ISBLANK('ICC GRID'!A175),"---",TRIM('ICC GRID'!A175))</f>
        <v>2-3'</v>
      </c>
      <c r="D198" s="69">
        <f>IF(ISBLANK('ICC GRID'!A175),"---",'ICC GRID'!G175)</f>
        <v>598</v>
      </c>
      <c r="E198" s="31">
        <f>IF(ISBLANK('ICC GRID'!A175),"---",'ICC GRID'!E175)</f>
        <v>5</v>
      </c>
      <c r="F198" s="18">
        <f>IF(ISBLANK('ICC GRID'!A175),"---",IF('ICC GRID'!D175=0,"",'ICC GRID'!D175))</f>
        <v>14</v>
      </c>
      <c r="G198" s="19">
        <f>IF(ISBLANK('ICC GRID'!A175),"---",IF('ICC GRID'!C175=0,"",'ICC GRID'!C175))</f>
        <v>10</v>
      </c>
      <c r="H198" s="47"/>
      <c r="I198" s="48"/>
      <c r="J198" s="32" t="str">
        <f t="shared" si="6"/>
        <v/>
      </c>
      <c r="K198" s="33" t="str">
        <f>IF(ISBLANK('ICC GRID'!A175),"---",IF(H198="","",IF(H198&lt;'ICC GRID'!C175,M198,F198)))</f>
        <v/>
      </c>
      <c r="L198" s="33" t="str">
        <f t="shared" si="7"/>
        <v/>
      </c>
      <c r="M198" s="18">
        <f>IF(ISBLANK('ICC GRID'!A175),"---",IF('ICC GRID'!B175=0,"",'ICC GRID'!B175))</f>
        <v>24.5</v>
      </c>
    </row>
    <row r="199" spans="1:13" ht="15.75" x14ac:dyDescent="0.2">
      <c r="A199" s="28" t="str">
        <f>IF(ISBLANK('ICC GRID'!A176),"---",'ICC GRID'!F176)</f>
        <v>Cornus kousa 'Snow Tower'®</v>
      </c>
      <c r="B199" s="29"/>
      <c r="C199" s="30" t="str">
        <f>IF(ISBLANK('ICC GRID'!A176),"---",TRIM('ICC GRID'!A176))</f>
        <v>2-3'</v>
      </c>
      <c r="D199" s="69">
        <f>IF(ISBLANK('ICC GRID'!A176),"---",'ICC GRID'!G176)</f>
        <v>62</v>
      </c>
      <c r="E199" s="31">
        <f>IF(ISBLANK('ICC GRID'!A176),"---",'ICC GRID'!E176)</f>
        <v>5</v>
      </c>
      <c r="F199" s="18">
        <f>IF(ISBLANK('ICC GRID'!A176),"---",IF('ICC GRID'!D176=0,"",'ICC GRID'!D176))</f>
        <v>14.85</v>
      </c>
      <c r="G199" s="19">
        <f>IF(ISBLANK('ICC GRID'!A176),"---",IF('ICC GRID'!C176=0,"",'ICC GRID'!C176))</f>
        <v>10</v>
      </c>
      <c r="H199" s="47"/>
      <c r="I199" s="48"/>
      <c r="J199" s="32" t="str">
        <f t="shared" si="6"/>
        <v/>
      </c>
      <c r="K199" s="33" t="str">
        <f>IF(ISBLANK('ICC GRID'!A176),"---",IF(H199="","",IF(H199&lt;'ICC GRID'!C176,M199,F199)))</f>
        <v/>
      </c>
      <c r="L199" s="33" t="str">
        <f t="shared" si="7"/>
        <v/>
      </c>
      <c r="M199" s="18">
        <f>IF(ISBLANK('ICC GRID'!A176),"---",IF('ICC GRID'!B176=0,"",'ICC GRID'!B176))</f>
        <v>25.35</v>
      </c>
    </row>
    <row r="200" spans="1:13" ht="15.75" x14ac:dyDescent="0.2">
      <c r="A200" s="28" t="str">
        <f>IF(ISBLANK('ICC GRID'!A177),"---",'ICC GRID'!F177)</f>
        <v>Cornus kousa 'Snow Tower'®</v>
      </c>
      <c r="B200" s="29"/>
      <c r="C200" s="30" t="str">
        <f>IF(ISBLANK('ICC GRID'!A177),"---",TRIM('ICC GRID'!A177))</f>
        <v>3-4'</v>
      </c>
      <c r="D200" s="69">
        <f>IF(ISBLANK('ICC GRID'!A177),"---",'ICC GRID'!G177)</f>
        <v>95</v>
      </c>
      <c r="E200" s="31">
        <f>IF(ISBLANK('ICC GRID'!A177),"---",'ICC GRID'!E177)</f>
        <v>5</v>
      </c>
      <c r="F200" s="18">
        <f>IF(ISBLANK('ICC GRID'!A177),"---",IF('ICC GRID'!D177=0,"",'ICC GRID'!D177))</f>
        <v>17.149999999999999</v>
      </c>
      <c r="G200" s="19">
        <f>IF(ISBLANK('ICC GRID'!A177),"---",IF('ICC GRID'!C177=0,"",'ICC GRID'!C177))</f>
        <v>10</v>
      </c>
      <c r="H200" s="47"/>
      <c r="I200" s="48"/>
      <c r="J200" s="32" t="str">
        <f t="shared" si="6"/>
        <v/>
      </c>
      <c r="K200" s="33" t="str">
        <f>IF(ISBLANK('ICC GRID'!A177),"---",IF(H200="","",IF(H200&lt;'ICC GRID'!C177,M200,F200)))</f>
        <v/>
      </c>
      <c r="L200" s="33" t="str">
        <f t="shared" si="7"/>
        <v/>
      </c>
      <c r="M200" s="18">
        <f>IF(ISBLANK('ICC GRID'!A177),"---",IF('ICC GRID'!B177=0,"",'ICC GRID'!B177))</f>
        <v>29.4</v>
      </c>
    </row>
    <row r="201" spans="1:13" ht="15.75" x14ac:dyDescent="0.2">
      <c r="A201" s="28" t="str">
        <f>IF(ISBLANK('ICC GRID'!A178),"---",'ICC GRID'!F178)</f>
        <v xml:space="preserve">Cornus kousa 'Summer Gold' PP 22,765 </v>
      </c>
      <c r="B201" s="29"/>
      <c r="C201" s="30" t="str">
        <f>IF(ISBLANK('ICC GRID'!A178),"---",TRIM('ICC GRID'!A178))</f>
        <v>#1 3-4'</v>
      </c>
      <c r="D201" s="69">
        <f>IF(ISBLANK('ICC GRID'!A178),"---",'ICC GRID'!G178)</f>
        <v>16</v>
      </c>
      <c r="E201" s="31">
        <f>IF(ISBLANK('ICC GRID'!A178),"---",'ICC GRID'!E178)</f>
        <v>5</v>
      </c>
      <c r="F201" s="18">
        <f>IF(ISBLANK('ICC GRID'!A178),"---",IF('ICC GRID'!D178=0,"",'ICC GRID'!D178))</f>
        <v>15.75</v>
      </c>
      <c r="G201" s="19">
        <f>IF(ISBLANK('ICC GRID'!A178),"---",IF('ICC GRID'!C178=0,"",'ICC GRID'!C178))</f>
        <v>10</v>
      </c>
      <c r="H201" s="47"/>
      <c r="I201" s="48"/>
      <c r="J201" s="32" t="str">
        <f t="shared" si="6"/>
        <v/>
      </c>
      <c r="K201" s="33" t="str">
        <f>IF(ISBLANK('ICC GRID'!A178),"---",IF(H201="","",IF(H201&lt;'ICC GRID'!C178,M201,F201)))</f>
        <v/>
      </c>
      <c r="L201" s="33" t="str">
        <f t="shared" si="7"/>
        <v/>
      </c>
      <c r="M201" s="18">
        <f>IF(ISBLANK('ICC GRID'!A178),"---",IF('ICC GRID'!B178=0,"",'ICC GRID'!B178))</f>
        <v>26.45</v>
      </c>
    </row>
    <row r="202" spans="1:13" ht="15.75" x14ac:dyDescent="0.2">
      <c r="A202" s="28" t="str">
        <f>IF(ISBLANK('ICC GRID'!A179),"---",'ICC GRID'!F179)</f>
        <v>Cornus kousa Radiant Rose®</v>
      </c>
      <c r="B202" s="29"/>
      <c r="C202" s="30" t="str">
        <f>IF(ISBLANK('ICC GRID'!A179),"---",TRIM('ICC GRID'!A179))</f>
        <v>1-2'</v>
      </c>
      <c r="D202" s="69">
        <f>IF(ISBLANK('ICC GRID'!A179),"---",'ICC GRID'!G179)</f>
        <v>41</v>
      </c>
      <c r="E202" s="31">
        <f>IF(ISBLANK('ICC GRID'!A179),"---",'ICC GRID'!E179)</f>
        <v>5</v>
      </c>
      <c r="F202" s="18">
        <f>IF(ISBLANK('ICC GRID'!A179),"---",IF('ICC GRID'!D179=0,"",'ICC GRID'!D179))</f>
        <v>10.65</v>
      </c>
      <c r="G202" s="19">
        <f>IF(ISBLANK('ICC GRID'!A179),"---",IF('ICC GRID'!C179=0,"",'ICC GRID'!C179))</f>
        <v>10</v>
      </c>
      <c r="H202" s="47"/>
      <c r="I202" s="48"/>
      <c r="J202" s="32" t="str">
        <f t="shared" si="6"/>
        <v/>
      </c>
      <c r="K202" s="33" t="str">
        <f>IF(ISBLANK('ICC GRID'!A179),"---",IF(H202="","",IF(H202&lt;'ICC GRID'!C179,M202,F202)))</f>
        <v/>
      </c>
      <c r="L202" s="33" t="str">
        <f t="shared" si="7"/>
        <v/>
      </c>
      <c r="M202" s="18">
        <f>IF(ISBLANK('ICC GRID'!A179),"---",IF('ICC GRID'!B179=0,"",'ICC GRID'!B179))</f>
        <v>18.100000000000001</v>
      </c>
    </row>
    <row r="203" spans="1:13" ht="15.75" x14ac:dyDescent="0.2">
      <c r="A203" s="28" t="str">
        <f>IF(ISBLANK('ICC GRID'!A180),"---",'ICC GRID'!F180)</f>
        <v>Cornus kousa var. chinensis</v>
      </c>
      <c r="B203" s="29"/>
      <c r="C203" s="30" t="str">
        <f>IF(ISBLANK('ICC GRID'!A180),"---",TRIM('ICC GRID'!A180))</f>
        <v>LP 1/8"</v>
      </c>
      <c r="D203" s="69">
        <f>IF(ISBLANK('ICC GRID'!A180),"---",'ICC GRID'!G180)</f>
        <v>610</v>
      </c>
      <c r="E203" s="31">
        <f>IF(ISBLANK('ICC GRID'!A180),"---",'ICC GRID'!E180)</f>
        <v>10</v>
      </c>
      <c r="F203" s="18">
        <f>IF(ISBLANK('ICC GRID'!A180),"---",IF('ICC GRID'!D180=0,"",'ICC GRID'!D180))</f>
        <v>0.95</v>
      </c>
      <c r="G203" s="19">
        <f>IF(ISBLANK('ICC GRID'!A180),"---",IF('ICC GRID'!C180=0,"",'ICC GRID'!C180))</f>
        <v>50</v>
      </c>
      <c r="H203" s="47"/>
      <c r="I203" s="48"/>
      <c r="J203" s="32" t="str">
        <f t="shared" si="6"/>
        <v/>
      </c>
      <c r="K203" s="33" t="str">
        <f>IF(ISBLANK('ICC GRID'!A180),"---",IF(H203="","",IF(H203&lt;'ICC GRID'!C180,M203,F203)))</f>
        <v/>
      </c>
      <c r="L203" s="33" t="str">
        <f t="shared" si="7"/>
        <v/>
      </c>
      <c r="M203" s="18">
        <f>IF(ISBLANK('ICC GRID'!A180),"---",IF('ICC GRID'!B180=0,"",'ICC GRID'!B180))</f>
        <v>1.7</v>
      </c>
    </row>
    <row r="204" spans="1:13" ht="15.75" x14ac:dyDescent="0.2">
      <c r="A204" s="28" t="str">
        <f>IF(ISBLANK('ICC GRID'!A181),"---",'ICC GRID'!F181)</f>
        <v>Cornus kousa var. chinensis</v>
      </c>
      <c r="B204" s="29"/>
      <c r="C204" s="30" t="str">
        <f>IF(ISBLANK('ICC GRID'!A181),"---",TRIM('ICC GRID'!A181))</f>
        <v>1/8"</v>
      </c>
      <c r="D204" s="69">
        <f>IF(ISBLANK('ICC GRID'!A181),"---",'ICC GRID'!G181)</f>
        <v>80</v>
      </c>
      <c r="E204" s="31">
        <f>IF(ISBLANK('ICC GRID'!A181),"---",'ICC GRID'!E181)</f>
        <v>25</v>
      </c>
      <c r="F204" s="18">
        <f>IF(ISBLANK('ICC GRID'!A181),"---",IF('ICC GRID'!D181=0,"",'ICC GRID'!D181))</f>
        <v>0.75</v>
      </c>
      <c r="G204" s="19">
        <f>IF(ISBLANK('ICC GRID'!A181),"---",IF('ICC GRID'!C181=0,"",'ICC GRID'!C181))</f>
        <v>50</v>
      </c>
      <c r="H204" s="47"/>
      <c r="I204" s="48"/>
      <c r="J204" s="32" t="str">
        <f t="shared" si="6"/>
        <v/>
      </c>
      <c r="K204" s="33" t="str">
        <f>IF(ISBLANK('ICC GRID'!A181),"---",IF(H204="","",IF(H204&lt;'ICC GRID'!C181,M204,F204)))</f>
        <v/>
      </c>
      <c r="L204" s="33" t="str">
        <f t="shared" si="7"/>
        <v/>
      </c>
      <c r="M204" s="18">
        <f>IF(ISBLANK('ICC GRID'!A181),"---",IF('ICC GRID'!B181=0,"",'ICC GRID'!B181))</f>
        <v>1.35</v>
      </c>
    </row>
    <row r="205" spans="1:13" ht="15.75" x14ac:dyDescent="0.2">
      <c r="A205" s="28" t="str">
        <f>IF(ISBLANK('ICC GRID'!A182),"---",'ICC GRID'!F182)</f>
        <v>Cornus kousa var. chinensis</v>
      </c>
      <c r="B205" s="29"/>
      <c r="C205" s="30" t="str">
        <f>IF(ISBLANK('ICC GRID'!A182),"---",TRIM('ICC GRID'!A182))</f>
        <v>1/2"</v>
      </c>
      <c r="D205" s="69">
        <f>IF(ISBLANK('ICC GRID'!A182),"---",'ICC GRID'!G182)</f>
        <v>197</v>
      </c>
      <c r="E205" s="31">
        <f>IF(ISBLANK('ICC GRID'!A182),"---",'ICC GRID'!E182)</f>
        <v>10</v>
      </c>
      <c r="F205" s="18">
        <f>IF(ISBLANK('ICC GRID'!A182),"---",IF('ICC GRID'!D182=0,"",'ICC GRID'!D182))</f>
        <v>4</v>
      </c>
      <c r="G205" s="19">
        <f>IF(ISBLANK('ICC GRID'!A182),"---",IF('ICC GRID'!C182=0,"",'ICC GRID'!C182))</f>
        <v>50</v>
      </c>
      <c r="H205" s="47"/>
      <c r="I205" s="48"/>
      <c r="J205" s="32" t="str">
        <f t="shared" si="6"/>
        <v/>
      </c>
      <c r="K205" s="33" t="str">
        <f>IF(ISBLANK('ICC GRID'!A182),"---",IF(H205="","",IF(H205&lt;'ICC GRID'!C182,M205,F205)))</f>
        <v/>
      </c>
      <c r="L205" s="33" t="str">
        <f t="shared" si="7"/>
        <v/>
      </c>
      <c r="M205" s="18">
        <f>IF(ISBLANK('ICC GRID'!A182),"---",IF('ICC GRID'!B182=0,"",'ICC GRID'!B182))</f>
        <v>7</v>
      </c>
    </row>
    <row r="206" spans="1:13" ht="15.75" x14ac:dyDescent="0.2">
      <c r="A206" s="28" t="str">
        <f>IF(ISBLANK('ICC GRID'!A183),"---",'ICC GRID'!F183)</f>
        <v>Cornus mas</v>
      </c>
      <c r="B206" s="29"/>
      <c r="C206" s="30" t="str">
        <f>IF(ISBLANK('ICC GRID'!A183),"---",TRIM('ICC GRID'!A183))</f>
        <v>3/8"</v>
      </c>
      <c r="D206" s="69">
        <f>IF(ISBLANK('ICC GRID'!A183),"---",'ICC GRID'!G183)</f>
        <v>75</v>
      </c>
      <c r="E206" s="31">
        <f>IF(ISBLANK('ICC GRID'!A183),"---",'ICC GRID'!E183)</f>
        <v>25</v>
      </c>
      <c r="F206" s="18">
        <f>IF(ISBLANK('ICC GRID'!A183),"---",IF('ICC GRID'!D183=0,"",'ICC GRID'!D183))</f>
        <v>1.25</v>
      </c>
      <c r="G206" s="19">
        <f>IF(ISBLANK('ICC GRID'!A183),"---",IF('ICC GRID'!C183=0,"",'ICC GRID'!C183))</f>
        <v>50</v>
      </c>
      <c r="H206" s="47"/>
      <c r="I206" s="48"/>
      <c r="J206" s="32" t="str">
        <f t="shared" si="6"/>
        <v/>
      </c>
      <c r="K206" s="33" t="str">
        <f>IF(ISBLANK('ICC GRID'!A183),"---",IF(H206="","",IF(H206&lt;'ICC GRID'!C183,M206,F206)))</f>
        <v/>
      </c>
      <c r="L206" s="33" t="str">
        <f t="shared" si="7"/>
        <v/>
      </c>
      <c r="M206" s="18">
        <f>IF(ISBLANK('ICC GRID'!A183),"---",IF('ICC GRID'!B183=0,"",'ICC GRID'!B183))</f>
        <v>2.2000000000000002</v>
      </c>
    </row>
    <row r="207" spans="1:13" ht="15.75" x14ac:dyDescent="0.2">
      <c r="A207" s="28" t="str">
        <f>IF(ISBLANK('ICC GRID'!A184),"---",'ICC GRID'!F184)</f>
        <v>Cornus mas 'Golden Glory'</v>
      </c>
      <c r="B207" s="29"/>
      <c r="C207" s="30" t="str">
        <f>IF(ISBLANK('ICC GRID'!A184),"---",TRIM('ICC GRID'!A184))</f>
        <v>1-2'</v>
      </c>
      <c r="D207" s="69">
        <f>IF(ISBLANK('ICC GRID'!A184),"---",'ICC GRID'!G184)</f>
        <v>15</v>
      </c>
      <c r="E207" s="31">
        <f>IF(ISBLANK('ICC GRID'!A184),"---",'ICC GRID'!E184)</f>
        <v>5</v>
      </c>
      <c r="F207" s="18">
        <f>IF(ISBLANK('ICC GRID'!A184),"---",IF('ICC GRID'!D184=0,"",'ICC GRID'!D184))</f>
        <v>9.9</v>
      </c>
      <c r="G207" s="19">
        <f>IF(ISBLANK('ICC GRID'!A184),"---",IF('ICC GRID'!C184=0,"",'ICC GRID'!C184))</f>
        <v>10</v>
      </c>
      <c r="H207" s="47"/>
      <c r="I207" s="48"/>
      <c r="J207" s="32" t="str">
        <f t="shared" si="6"/>
        <v/>
      </c>
      <c r="K207" s="33" t="str">
        <f>IF(ISBLANK('ICC GRID'!A184),"---",IF(H207="","",IF(H207&lt;'ICC GRID'!C184,M207,F207)))</f>
        <v/>
      </c>
      <c r="L207" s="33" t="str">
        <f t="shared" si="7"/>
        <v/>
      </c>
      <c r="M207" s="18">
        <f>IF(ISBLANK('ICC GRID'!A184),"---",IF('ICC GRID'!B184=0,"",'ICC GRID'!B184))</f>
        <v>17.350000000000001</v>
      </c>
    </row>
    <row r="208" spans="1:13" ht="15.75" x14ac:dyDescent="0.2">
      <c r="A208" s="28" t="str">
        <f>IF(ISBLANK('ICC GRID'!A185),"---",'ICC GRID'!F185)</f>
        <v>Cornus mas 'Golden Glory'</v>
      </c>
      <c r="B208" s="29"/>
      <c r="C208" s="30" t="str">
        <f>IF(ISBLANK('ICC GRID'!A185),"---",TRIM('ICC GRID'!A185))</f>
        <v>2-3'</v>
      </c>
      <c r="D208" s="69">
        <f>IF(ISBLANK('ICC GRID'!A185),"---",'ICC GRID'!G185)</f>
        <v>95</v>
      </c>
      <c r="E208" s="31">
        <f>IF(ISBLANK('ICC GRID'!A185),"---",'ICC GRID'!E185)</f>
        <v>5</v>
      </c>
      <c r="F208" s="18">
        <f>IF(ISBLANK('ICC GRID'!A185),"---",IF('ICC GRID'!D185=0,"",'ICC GRID'!D185))</f>
        <v>12.15</v>
      </c>
      <c r="G208" s="19">
        <f>IF(ISBLANK('ICC GRID'!A185),"---",IF('ICC GRID'!C185=0,"",'ICC GRID'!C185))</f>
        <v>10</v>
      </c>
      <c r="H208" s="47"/>
      <c r="I208" s="48"/>
      <c r="J208" s="32" t="str">
        <f t="shared" si="6"/>
        <v/>
      </c>
      <c r="K208" s="33" t="str">
        <f>IF(ISBLANK('ICC GRID'!A185),"---",IF(H208="","",IF(H208&lt;'ICC GRID'!C185,M208,F208)))</f>
        <v/>
      </c>
      <c r="L208" s="33" t="str">
        <f t="shared" si="7"/>
        <v/>
      </c>
      <c r="M208" s="18">
        <f>IF(ISBLANK('ICC GRID'!A185),"---",IF('ICC GRID'!B185=0,"",'ICC GRID'!B185))</f>
        <v>21.5</v>
      </c>
    </row>
    <row r="209" spans="1:13" ht="15.75" x14ac:dyDescent="0.2">
      <c r="A209" s="28" t="str">
        <f>IF(ISBLANK('ICC GRID'!A186),"---",'ICC GRID'!F186)</f>
        <v>Cornus mas 'Golden Glory'</v>
      </c>
      <c r="B209" s="29"/>
      <c r="C209" s="30" t="str">
        <f>IF(ISBLANK('ICC GRID'!A186),"---",TRIM('ICC GRID'!A186))</f>
        <v>3-4'</v>
      </c>
      <c r="D209" s="69">
        <f>IF(ISBLANK('ICC GRID'!A186),"---",'ICC GRID'!G186)</f>
        <v>60</v>
      </c>
      <c r="E209" s="31">
        <f>IF(ISBLANK('ICC GRID'!A186),"---",'ICC GRID'!E186)</f>
        <v>5</v>
      </c>
      <c r="F209" s="18">
        <f>IF(ISBLANK('ICC GRID'!A186),"---",IF('ICC GRID'!D186=0,"",'ICC GRID'!D186))</f>
        <v>14.25</v>
      </c>
      <c r="G209" s="19">
        <f>IF(ISBLANK('ICC GRID'!A186),"---",IF('ICC GRID'!C186=0,"",'ICC GRID'!C186))</f>
        <v>10</v>
      </c>
      <c r="H209" s="47"/>
      <c r="I209" s="48"/>
      <c r="J209" s="32" t="str">
        <f t="shared" si="6"/>
        <v/>
      </c>
      <c r="K209" s="33" t="str">
        <f>IF(ISBLANK('ICC GRID'!A186),"---",IF(H209="","",IF(H209&lt;'ICC GRID'!C186,M209,F209)))</f>
        <v/>
      </c>
      <c r="L209" s="33" t="str">
        <f t="shared" si="7"/>
        <v/>
      </c>
      <c r="M209" s="18">
        <f>IF(ISBLANK('ICC GRID'!A186),"---",IF('ICC GRID'!B186=0,"",'ICC GRID'!B186))</f>
        <v>24.95</v>
      </c>
    </row>
    <row r="210" spans="1:13" ht="15.75" x14ac:dyDescent="0.2">
      <c r="A210" s="28" t="str">
        <f>IF(ISBLANK('ICC GRID'!A187),"---",'ICC GRID'!F187)</f>
        <v>Cornus mas 'Variegata'</v>
      </c>
      <c r="B210" s="29"/>
      <c r="C210" s="30" t="str">
        <f>IF(ISBLANK('ICC GRID'!A187),"---",TRIM('ICC GRID'!A187))</f>
        <v>2-3'</v>
      </c>
      <c r="D210" s="69">
        <f>IF(ISBLANK('ICC GRID'!A187),"---",'ICC GRID'!G187)</f>
        <v>70</v>
      </c>
      <c r="E210" s="31">
        <f>IF(ISBLANK('ICC GRID'!A187),"---",'ICC GRID'!E187)</f>
        <v>5</v>
      </c>
      <c r="F210" s="18">
        <f>IF(ISBLANK('ICC GRID'!A187),"---",IF('ICC GRID'!D187=0,"",'ICC GRID'!D187))</f>
        <v>16.100000000000001</v>
      </c>
      <c r="G210" s="19">
        <f>IF(ISBLANK('ICC GRID'!A187),"---",IF('ICC GRID'!C187=0,"",'ICC GRID'!C187))</f>
        <v>10</v>
      </c>
      <c r="H210" s="47"/>
      <c r="I210" s="48"/>
      <c r="J210" s="32" t="str">
        <f t="shared" si="6"/>
        <v/>
      </c>
      <c r="K210" s="33" t="str">
        <f>IF(ISBLANK('ICC GRID'!A187),"---",IF(H210="","",IF(H210&lt;'ICC GRID'!C187,M210,F210)))</f>
        <v/>
      </c>
      <c r="L210" s="33" t="str">
        <f t="shared" si="7"/>
        <v/>
      </c>
      <c r="M210" s="18">
        <f>IF(ISBLANK('ICC GRID'!A187),"---",IF('ICC GRID'!B187=0,"",'ICC GRID'!B187))</f>
        <v>28.15</v>
      </c>
    </row>
    <row r="211" spans="1:13" ht="15.75" x14ac:dyDescent="0.2">
      <c r="A211" s="28" t="str">
        <f>IF(ISBLANK('ICC GRID'!A188),"---",'ICC GRID'!F188)</f>
        <v>Cornus mas 'Variegata'</v>
      </c>
      <c r="B211" s="29"/>
      <c r="C211" s="30" t="str">
        <f>IF(ISBLANK('ICC GRID'!A188),"---",TRIM('ICC GRID'!A188))</f>
        <v>3-4'</v>
      </c>
      <c r="D211" s="69">
        <f>IF(ISBLANK('ICC GRID'!A188),"---",'ICC GRID'!G188)</f>
        <v>15</v>
      </c>
      <c r="E211" s="31">
        <f>IF(ISBLANK('ICC GRID'!A188),"---",'ICC GRID'!E188)</f>
        <v>5</v>
      </c>
      <c r="F211" s="18">
        <f>IF(ISBLANK('ICC GRID'!A188),"---",IF('ICC GRID'!D188=0,"",'ICC GRID'!D188))</f>
        <v>17.2</v>
      </c>
      <c r="G211" s="19">
        <f>IF(ISBLANK('ICC GRID'!A188),"---",IF('ICC GRID'!C188=0,"",'ICC GRID'!C188))</f>
        <v>10</v>
      </c>
      <c r="H211" s="47"/>
      <c r="I211" s="48"/>
      <c r="J211" s="32" t="str">
        <f t="shared" si="6"/>
        <v/>
      </c>
      <c r="K211" s="33" t="str">
        <f>IF(ISBLANK('ICC GRID'!A188),"---",IF(H211="","",IF(H211&lt;'ICC GRID'!C188,M211,F211)))</f>
        <v/>
      </c>
      <c r="L211" s="33" t="str">
        <f t="shared" si="7"/>
        <v/>
      </c>
      <c r="M211" s="18">
        <f>IF(ISBLANK('ICC GRID'!A188),"---",IF('ICC GRID'!B188=0,"",'ICC GRID'!B188))</f>
        <v>30.05</v>
      </c>
    </row>
    <row r="212" spans="1:13" ht="15.75" x14ac:dyDescent="0.2">
      <c r="A212" s="28" t="str">
        <f>IF(ISBLANK('ICC GRID'!A189),"---",'ICC GRID'!F189)</f>
        <v>Cornus sericea (yellowtwig)</v>
      </c>
      <c r="B212" s="29"/>
      <c r="C212" s="30" t="str">
        <f>IF(ISBLANK('ICC GRID'!A189),"---",TRIM('ICC GRID'!A189))</f>
        <v>6-12"</v>
      </c>
      <c r="D212" s="69">
        <f>IF(ISBLANK('ICC GRID'!A189),"---",'ICC GRID'!G189)</f>
        <v>93</v>
      </c>
      <c r="E212" s="31">
        <f>IF(ISBLANK('ICC GRID'!A189),"---",'ICC GRID'!E189)</f>
        <v>25</v>
      </c>
      <c r="F212" s="18">
        <f>IF(ISBLANK('ICC GRID'!A189),"---",IF('ICC GRID'!D189=0,"",'ICC GRID'!D189))</f>
        <v>0.6</v>
      </c>
      <c r="G212" s="19">
        <f>IF(ISBLANK('ICC GRID'!A189),"---",IF('ICC GRID'!C189=0,"",'ICC GRID'!C189))</f>
        <v>50</v>
      </c>
      <c r="H212" s="47"/>
      <c r="I212" s="48"/>
      <c r="J212" s="32" t="str">
        <f t="shared" si="6"/>
        <v/>
      </c>
      <c r="K212" s="33" t="str">
        <f>IF(ISBLANK('ICC GRID'!A189),"---",IF(H212="","",IF(H212&lt;'ICC GRID'!C189,M212,F212)))</f>
        <v/>
      </c>
      <c r="L212" s="33" t="str">
        <f t="shared" si="7"/>
        <v/>
      </c>
      <c r="M212" s="18">
        <f>IF(ISBLANK('ICC GRID'!A189),"---",IF('ICC GRID'!B189=0,"",'ICC GRID'!B189))</f>
        <v>1.05</v>
      </c>
    </row>
    <row r="213" spans="1:13" ht="15.75" x14ac:dyDescent="0.2">
      <c r="A213" s="28" t="str">
        <f>IF(ISBLANK('ICC GRID'!A190),"---",'ICC GRID'!F190)</f>
        <v>Cornus sericea (yellowtwig)</v>
      </c>
      <c r="B213" s="29"/>
      <c r="C213" s="30" t="str">
        <f>IF(ISBLANK('ICC GRID'!A190),"---",TRIM('ICC GRID'!A190))</f>
        <v>1-2'</v>
      </c>
      <c r="D213" s="69">
        <f>IF(ISBLANK('ICC GRID'!A190),"---",'ICC GRID'!G190)</f>
        <v>15</v>
      </c>
      <c r="E213" s="31">
        <f>IF(ISBLANK('ICC GRID'!A190),"---",'ICC GRID'!E190)</f>
        <v>25</v>
      </c>
      <c r="F213" s="18">
        <f>IF(ISBLANK('ICC GRID'!A190),"---",IF('ICC GRID'!D190=0,"",'ICC GRID'!D190))</f>
        <v>0.7</v>
      </c>
      <c r="G213" s="19">
        <f>IF(ISBLANK('ICC GRID'!A190),"---",IF('ICC GRID'!C190=0,"",'ICC GRID'!C190))</f>
        <v>50</v>
      </c>
      <c r="H213" s="47"/>
      <c r="I213" s="48"/>
      <c r="J213" s="32" t="str">
        <f t="shared" si="6"/>
        <v/>
      </c>
      <c r="K213" s="33" t="str">
        <f>IF(ISBLANK('ICC GRID'!A190),"---",IF(H213="","",IF(H213&lt;'ICC GRID'!C190,M213,F213)))</f>
        <v/>
      </c>
      <c r="L213" s="33" t="str">
        <f t="shared" si="7"/>
        <v/>
      </c>
      <c r="M213" s="18">
        <f>IF(ISBLANK('ICC GRID'!A190),"---",IF('ICC GRID'!B190=0,"",'ICC GRID'!B190))</f>
        <v>1.25</v>
      </c>
    </row>
    <row r="214" spans="1:13" ht="15.75" x14ac:dyDescent="0.2">
      <c r="A214" s="28" t="str">
        <f>IF(ISBLANK('ICC GRID'!A191),"---",'ICC GRID'!F191)</f>
        <v>Cornus sericea (yellowtwig)</v>
      </c>
      <c r="B214" s="29"/>
      <c r="C214" s="30" t="str">
        <f>IF(ISBLANK('ICC GRID'!A191),"---",TRIM('ICC GRID'!A191))</f>
        <v>2-3'</v>
      </c>
      <c r="D214" s="69">
        <f>IF(ISBLANK('ICC GRID'!A191),"---",'ICC GRID'!G191)</f>
        <v>370</v>
      </c>
      <c r="E214" s="31">
        <f>IF(ISBLANK('ICC GRID'!A191),"---",'ICC GRID'!E191)</f>
        <v>25</v>
      </c>
      <c r="F214" s="18">
        <f>IF(ISBLANK('ICC GRID'!A191),"---",IF('ICC GRID'!D191=0,"",'ICC GRID'!D191))</f>
        <v>0.85</v>
      </c>
      <c r="G214" s="19">
        <f>IF(ISBLANK('ICC GRID'!A191),"---",IF('ICC GRID'!C191=0,"",'ICC GRID'!C191))</f>
        <v>50</v>
      </c>
      <c r="H214" s="47"/>
      <c r="I214" s="48"/>
      <c r="J214" s="32" t="str">
        <f t="shared" si="6"/>
        <v/>
      </c>
      <c r="K214" s="33" t="str">
        <f>IF(ISBLANK('ICC GRID'!A191),"---",IF(H214="","",IF(H214&lt;'ICC GRID'!C191,M214,F214)))</f>
        <v/>
      </c>
      <c r="L214" s="33" t="str">
        <f t="shared" si="7"/>
        <v/>
      </c>
      <c r="M214" s="18">
        <f>IF(ISBLANK('ICC GRID'!A191),"---",IF('ICC GRID'!B191=0,"",'ICC GRID'!B191))</f>
        <v>1.5</v>
      </c>
    </row>
    <row r="215" spans="1:13" ht="15.75" x14ac:dyDescent="0.2">
      <c r="A215" s="28" t="str">
        <f>IF(ISBLANK('ICC GRID'!A192),"---",'ICC GRID'!F192)</f>
        <v>Cornus sericea (yellowtwig)</v>
      </c>
      <c r="B215" s="29"/>
      <c r="C215" s="30" t="str">
        <f>IF(ISBLANK('ICC GRID'!A192),"---",TRIM('ICC GRID'!A192))</f>
        <v>3-4'</v>
      </c>
      <c r="D215" s="69">
        <f>IF(ISBLANK('ICC GRID'!A192),"---",'ICC GRID'!G192)</f>
        <v>270</v>
      </c>
      <c r="E215" s="31">
        <f>IF(ISBLANK('ICC GRID'!A192),"---",'ICC GRID'!E192)</f>
        <v>10</v>
      </c>
      <c r="F215" s="18">
        <f>IF(ISBLANK('ICC GRID'!A192),"---",IF('ICC GRID'!D192=0,"",'ICC GRID'!D192))</f>
        <v>1.45</v>
      </c>
      <c r="G215" s="19">
        <f>IF(ISBLANK('ICC GRID'!A192),"---",IF('ICC GRID'!C192=0,"",'ICC GRID'!C192))</f>
        <v>50</v>
      </c>
      <c r="H215" s="47"/>
      <c r="I215" s="48"/>
      <c r="J215" s="32" t="str">
        <f t="shared" si="6"/>
        <v/>
      </c>
      <c r="K215" s="33" t="str">
        <f>IF(ISBLANK('ICC GRID'!A192),"---",IF(H215="","",IF(H215&lt;'ICC GRID'!C192,M215,F215)))</f>
        <v/>
      </c>
      <c r="L215" s="33" t="str">
        <f t="shared" si="7"/>
        <v/>
      </c>
      <c r="M215" s="18">
        <f>IF(ISBLANK('ICC GRID'!A192),"---",IF('ICC GRID'!B192=0,"",'ICC GRID'!B192))</f>
        <v>2.5499999999999998</v>
      </c>
    </row>
    <row r="216" spans="1:13" ht="15.75" x14ac:dyDescent="0.2">
      <c r="A216" s="28" t="str">
        <f>IF(ISBLANK('ICC GRID'!A193),"---",'ICC GRID'!F193)</f>
        <v>Corylopsis pauciflora</v>
      </c>
      <c r="B216" s="29"/>
      <c r="C216" s="30" t="str">
        <f>IF(ISBLANK('ICC GRID'!A193),"---",TRIM('ICC GRID'!A193))</f>
        <v>MP</v>
      </c>
      <c r="D216" s="69">
        <f>IF(ISBLANK('ICC GRID'!A193),"---",'ICC GRID'!G193)</f>
        <v>350</v>
      </c>
      <c r="E216" s="31">
        <f>IF(ISBLANK('ICC GRID'!A193),"---",'ICC GRID'!E193)</f>
        <v>25</v>
      </c>
      <c r="F216" s="18">
        <f>IF(ISBLANK('ICC GRID'!A193),"---",IF('ICC GRID'!D193=0,"",'ICC GRID'!D193))</f>
        <v>1.3</v>
      </c>
      <c r="G216" s="19">
        <f>IF(ISBLANK('ICC GRID'!A193),"---",IF('ICC GRID'!C193=0,"",'ICC GRID'!C193))</f>
        <v>50</v>
      </c>
      <c r="H216" s="47"/>
      <c r="I216" s="48"/>
      <c r="J216" s="32" t="str">
        <f t="shared" si="6"/>
        <v/>
      </c>
      <c r="K216" s="33" t="str">
        <f>IF(ISBLANK('ICC GRID'!A193),"---",IF(H216="","",IF(H216&lt;'ICC GRID'!C193,M216,F216)))</f>
        <v/>
      </c>
      <c r="L216" s="33" t="str">
        <f t="shared" si="7"/>
        <v/>
      </c>
      <c r="M216" s="18">
        <f>IF(ISBLANK('ICC GRID'!A193),"---",IF('ICC GRID'!B193=0,"",'ICC GRID'!B193))</f>
        <v>2.2999999999999998</v>
      </c>
    </row>
    <row r="217" spans="1:13" ht="15.75" x14ac:dyDescent="0.2">
      <c r="A217" s="28" t="str">
        <f>IF(ISBLANK('ICC GRID'!A194),"---",'ICC GRID'!F194)</f>
        <v>Corylopsis pauciflora</v>
      </c>
      <c r="B217" s="29"/>
      <c r="C217" s="30" t="str">
        <f>IF(ISBLANK('ICC GRID'!A194),"---",TRIM('ICC GRID'!A194))</f>
        <v>LP</v>
      </c>
      <c r="D217" s="69">
        <f>IF(ISBLANK('ICC GRID'!A194),"---",'ICC GRID'!G194)</f>
        <v>202</v>
      </c>
      <c r="E217" s="31">
        <f>IF(ISBLANK('ICC GRID'!A194),"---",'ICC GRID'!E194)</f>
        <v>10</v>
      </c>
      <c r="F217" s="18">
        <f>IF(ISBLANK('ICC GRID'!A194),"---",IF('ICC GRID'!D194=0,"",'ICC GRID'!D194))</f>
        <v>2.4500000000000002</v>
      </c>
      <c r="G217" s="19">
        <f>IF(ISBLANK('ICC GRID'!A194),"---",IF('ICC GRID'!C194=0,"",'ICC GRID'!C194))</f>
        <v>50</v>
      </c>
      <c r="H217" s="47"/>
      <c r="I217" s="48"/>
      <c r="J217" s="32" t="str">
        <f t="shared" si="6"/>
        <v/>
      </c>
      <c r="K217" s="33" t="str">
        <f>IF(ISBLANK('ICC GRID'!A194),"---",IF(H217="","",IF(H217&lt;'ICC GRID'!C194,M217,F217)))</f>
        <v/>
      </c>
      <c r="L217" s="33" t="str">
        <f t="shared" si="7"/>
        <v/>
      </c>
      <c r="M217" s="18">
        <f>IF(ISBLANK('ICC GRID'!A194),"---",IF('ICC GRID'!B194=0,"",'ICC GRID'!B194))</f>
        <v>3.85</v>
      </c>
    </row>
    <row r="218" spans="1:13" ht="15.75" x14ac:dyDescent="0.2">
      <c r="A218" s="28" t="str">
        <f>IF(ISBLANK('ICC GRID'!A195),"---",'ICC GRID'!F195)</f>
        <v>Corylus avellana 'Red Dragon' PP 20,694</v>
      </c>
      <c r="B218" s="29"/>
      <c r="C218" s="30" t="str">
        <f>IF(ISBLANK('ICC GRID'!A195),"---",TRIM('ICC GRID'!A195))</f>
        <v>XP TC</v>
      </c>
      <c r="D218" s="69">
        <f>IF(ISBLANK('ICC GRID'!A195),"---",'ICC GRID'!G195)</f>
        <v>199</v>
      </c>
      <c r="E218" s="31">
        <f>IF(ISBLANK('ICC GRID'!A195),"---",'ICC GRID'!E195)</f>
        <v>5</v>
      </c>
      <c r="F218" s="18">
        <f>IF(ISBLANK('ICC GRID'!A195),"---",IF('ICC GRID'!D195=0,"",'ICC GRID'!D195))</f>
        <v>9.3000000000000007</v>
      </c>
      <c r="G218" s="19">
        <f>IF(ISBLANK('ICC GRID'!A195),"---",IF('ICC GRID'!C195=0,"",'ICC GRID'!C195))</f>
        <v>10</v>
      </c>
      <c r="H218" s="47"/>
      <c r="I218" s="48"/>
      <c r="J218" s="32" t="str">
        <f t="shared" ref="J218:J281" si="8">IF(H218="","",IF(ROUNDUP(H218/E218,0)*E218&lt;&gt;H218,ROUNDUP(H218/E218,0)*E218,H218))</f>
        <v/>
      </c>
      <c r="K218" s="33" t="str">
        <f>IF(ISBLANK('ICC GRID'!A195),"---",IF(H218="","",IF(H218&lt;'ICC GRID'!C195,M218,F218)))</f>
        <v/>
      </c>
      <c r="L218" s="33" t="str">
        <f t="shared" ref="L218:L281" si="9">IF(ISBLANK(H218),"",J218*K218)</f>
        <v/>
      </c>
      <c r="M218" s="18">
        <f>IF(ISBLANK('ICC GRID'!A195),"---",IF('ICC GRID'!B195=0,"",'ICC GRID'!B195))</f>
        <v>15.75</v>
      </c>
    </row>
    <row r="219" spans="1:13" ht="15.75" x14ac:dyDescent="0.2">
      <c r="A219" s="28" t="str">
        <f>IF(ISBLANK('ICC GRID'!A196),"---",'ICC GRID'!F196)</f>
        <v>Corylus colurna</v>
      </c>
      <c r="B219" s="29"/>
      <c r="C219" s="30" t="str">
        <f>IF(ISBLANK('ICC GRID'!A196),"---",TRIM('ICC GRID'!A196))</f>
        <v>3/8"</v>
      </c>
      <c r="D219" s="69">
        <f>IF(ISBLANK('ICC GRID'!A196),"---",'ICC GRID'!G196)</f>
        <v>400</v>
      </c>
      <c r="E219" s="31">
        <f>IF(ISBLANK('ICC GRID'!A196),"---",'ICC GRID'!E196)</f>
        <v>25</v>
      </c>
      <c r="F219" s="18">
        <f>IF(ISBLANK('ICC GRID'!A196),"---",IF('ICC GRID'!D196=0,"",'ICC GRID'!D196))</f>
        <v>2.25</v>
      </c>
      <c r="G219" s="19">
        <f>IF(ISBLANK('ICC GRID'!A196),"---",IF('ICC GRID'!C196=0,"",'ICC GRID'!C196))</f>
        <v>50</v>
      </c>
      <c r="H219" s="47"/>
      <c r="I219" s="48"/>
      <c r="J219" s="32" t="str">
        <f t="shared" si="8"/>
        <v/>
      </c>
      <c r="K219" s="33" t="str">
        <f>IF(ISBLANK('ICC GRID'!A196),"---",IF(H219="","",IF(H219&lt;'ICC GRID'!C196,M219,F219)))</f>
        <v/>
      </c>
      <c r="L219" s="33" t="str">
        <f t="shared" si="9"/>
        <v/>
      </c>
      <c r="M219" s="18">
        <f>IF(ISBLANK('ICC GRID'!A196),"---",IF('ICC GRID'!B196=0,"",'ICC GRID'!B196))</f>
        <v>4</v>
      </c>
    </row>
    <row r="220" spans="1:13" ht="15.75" x14ac:dyDescent="0.2">
      <c r="A220" s="28" t="str">
        <f>IF(ISBLANK('ICC GRID'!A197),"---",'ICC GRID'!F197)</f>
        <v>Corylus colurna</v>
      </c>
      <c r="B220" s="29"/>
      <c r="C220" s="30" t="str">
        <f>IF(ISBLANK('ICC GRID'!A197),"---",TRIM('ICC GRID'!A197))</f>
        <v>1/2"</v>
      </c>
      <c r="D220" s="69">
        <f>IF(ISBLANK('ICC GRID'!A197),"---",'ICC GRID'!G197)</f>
        <v>118</v>
      </c>
      <c r="E220" s="31">
        <f>IF(ISBLANK('ICC GRID'!A197),"---",'ICC GRID'!E197)</f>
        <v>10</v>
      </c>
      <c r="F220" s="18">
        <f>IF(ISBLANK('ICC GRID'!A197),"---",IF('ICC GRID'!D197=0,"",'ICC GRID'!D197))</f>
        <v>2.5</v>
      </c>
      <c r="G220" s="19">
        <f>IF(ISBLANK('ICC GRID'!A197),"---",IF('ICC GRID'!C197=0,"",'ICC GRID'!C197))</f>
        <v>50</v>
      </c>
      <c r="H220" s="47"/>
      <c r="I220" s="48"/>
      <c r="J220" s="32" t="str">
        <f t="shared" si="8"/>
        <v/>
      </c>
      <c r="K220" s="33" t="str">
        <f>IF(ISBLANK('ICC GRID'!A197),"---",IF(H220="","",IF(H220&lt;'ICC GRID'!C197,M220,F220)))</f>
        <v/>
      </c>
      <c r="L220" s="33" t="str">
        <f t="shared" si="9"/>
        <v/>
      </c>
      <c r="M220" s="18">
        <f>IF(ISBLANK('ICC GRID'!A197),"---",IF('ICC GRID'!B197=0,"",'ICC GRID'!B197))</f>
        <v>4.4000000000000004</v>
      </c>
    </row>
    <row r="221" spans="1:13" ht="15.75" x14ac:dyDescent="0.2">
      <c r="A221" s="28" t="str">
        <f>IF(ISBLANK('ICC GRID'!A198),"---",'ICC GRID'!F198)</f>
        <v>Cotinus coggygria var. purpurea</v>
      </c>
      <c r="B221" s="29"/>
      <c r="C221" s="30" t="str">
        <f>IF(ISBLANK('ICC GRID'!A198),"---",TRIM('ICC GRID'!A198))</f>
        <v>6-12"</v>
      </c>
      <c r="D221" s="69">
        <f>IF(ISBLANK('ICC GRID'!A198),"---",'ICC GRID'!G198)</f>
        <v>3725</v>
      </c>
      <c r="E221" s="31">
        <f>IF(ISBLANK('ICC GRID'!A198),"---",'ICC GRID'!E198)</f>
        <v>25</v>
      </c>
      <c r="F221" s="18">
        <f>IF(ISBLANK('ICC GRID'!A198),"---",IF('ICC GRID'!D198=0,"",'ICC GRID'!D198))</f>
        <v>0.8</v>
      </c>
      <c r="G221" s="19">
        <f>IF(ISBLANK('ICC GRID'!A198),"---",IF('ICC GRID'!C198=0,"",'ICC GRID'!C198))</f>
        <v>50</v>
      </c>
      <c r="H221" s="47"/>
      <c r="I221" s="48"/>
      <c r="J221" s="32" t="str">
        <f t="shared" si="8"/>
        <v/>
      </c>
      <c r="K221" s="33" t="str">
        <f>IF(ISBLANK('ICC GRID'!A198),"---",IF(H221="","",IF(H221&lt;'ICC GRID'!C198,M221,F221)))</f>
        <v/>
      </c>
      <c r="L221" s="33" t="str">
        <f t="shared" si="9"/>
        <v/>
      </c>
      <c r="M221" s="18">
        <f>IF(ISBLANK('ICC GRID'!A198),"---",IF('ICC GRID'!B198=0,"",'ICC GRID'!B198))</f>
        <v>1.4</v>
      </c>
    </row>
    <row r="222" spans="1:13" ht="15.75" x14ac:dyDescent="0.2">
      <c r="A222" s="28" t="str">
        <f>IF(ISBLANK('ICC GRID'!A199),"---",'ICC GRID'!F199)</f>
        <v>Cotinus coggygria var. purpurea</v>
      </c>
      <c r="B222" s="29"/>
      <c r="C222" s="30" t="str">
        <f>IF(ISBLANK('ICC GRID'!A199),"---",TRIM('ICC GRID'!A199))</f>
        <v>1-2'</v>
      </c>
      <c r="D222" s="69">
        <f>IF(ISBLANK('ICC GRID'!A199),"---",'ICC GRID'!G199)</f>
        <v>1975</v>
      </c>
      <c r="E222" s="31">
        <f>IF(ISBLANK('ICC GRID'!A199),"---",'ICC GRID'!E199)</f>
        <v>25</v>
      </c>
      <c r="F222" s="18">
        <f>IF(ISBLANK('ICC GRID'!A199),"---",IF('ICC GRID'!D199=0,"",'ICC GRID'!D199))</f>
        <v>0.95</v>
      </c>
      <c r="G222" s="19">
        <f>IF(ISBLANK('ICC GRID'!A199),"---",IF('ICC GRID'!C199=0,"",'ICC GRID'!C199))</f>
        <v>50</v>
      </c>
      <c r="H222" s="47"/>
      <c r="I222" s="48"/>
      <c r="J222" s="32" t="str">
        <f t="shared" si="8"/>
        <v/>
      </c>
      <c r="K222" s="33" t="str">
        <f>IF(ISBLANK('ICC GRID'!A199),"---",IF(H222="","",IF(H222&lt;'ICC GRID'!C199,M222,F222)))</f>
        <v/>
      </c>
      <c r="L222" s="33" t="str">
        <f t="shared" si="9"/>
        <v/>
      </c>
      <c r="M222" s="18">
        <f>IF(ISBLANK('ICC GRID'!A199),"---",IF('ICC GRID'!B199=0,"",'ICC GRID'!B199))</f>
        <v>1.7</v>
      </c>
    </row>
    <row r="223" spans="1:13" ht="15.75" x14ac:dyDescent="0.2">
      <c r="A223" s="28" t="str">
        <f>IF(ISBLANK('ICC GRID'!A200),"---",'ICC GRID'!F200)</f>
        <v>Cotinus coggygria var. purpurea</v>
      </c>
      <c r="B223" s="29"/>
      <c r="C223" s="30" t="str">
        <f>IF(ISBLANK('ICC GRID'!A200),"---",TRIM('ICC GRID'!A200))</f>
        <v>2-3'</v>
      </c>
      <c r="D223" s="69">
        <f>IF(ISBLANK('ICC GRID'!A200),"---",'ICC GRID'!G200)</f>
        <v>1480</v>
      </c>
      <c r="E223" s="31">
        <f>IF(ISBLANK('ICC GRID'!A200),"---",'ICC GRID'!E200)</f>
        <v>25</v>
      </c>
      <c r="F223" s="18">
        <f>IF(ISBLANK('ICC GRID'!A200),"---",IF('ICC GRID'!D200=0,"",'ICC GRID'!D200))</f>
        <v>1.25</v>
      </c>
      <c r="G223" s="19">
        <f>IF(ISBLANK('ICC GRID'!A200),"---",IF('ICC GRID'!C200=0,"",'ICC GRID'!C200))</f>
        <v>50</v>
      </c>
      <c r="H223" s="47"/>
      <c r="I223" s="48"/>
      <c r="J223" s="32" t="str">
        <f t="shared" si="8"/>
        <v/>
      </c>
      <c r="K223" s="33" t="str">
        <f>IF(ISBLANK('ICC GRID'!A200),"---",IF(H223="","",IF(H223&lt;'ICC GRID'!C200,M223,F223)))</f>
        <v/>
      </c>
      <c r="L223" s="33" t="str">
        <f t="shared" si="9"/>
        <v/>
      </c>
      <c r="M223" s="18">
        <f>IF(ISBLANK('ICC GRID'!A200),"---",IF('ICC GRID'!B200=0,"",'ICC GRID'!B200))</f>
        <v>2.2000000000000002</v>
      </c>
    </row>
    <row r="224" spans="1:13" ht="15.75" x14ac:dyDescent="0.2">
      <c r="A224" s="28" t="str">
        <f>IF(ISBLANK('ICC GRID'!A201),"---",'ICC GRID'!F201)</f>
        <v>Cotinus obovatus</v>
      </c>
      <c r="B224" s="29"/>
      <c r="C224" s="30" t="str">
        <f>IF(ISBLANK('ICC GRID'!A201),"---",TRIM('ICC GRID'!A201))</f>
        <v>6-12"</v>
      </c>
      <c r="D224" s="69">
        <f>IF(ISBLANK('ICC GRID'!A201),"---",'ICC GRID'!G201)</f>
        <v>250</v>
      </c>
      <c r="E224" s="31">
        <f>IF(ISBLANK('ICC GRID'!A201),"---",'ICC GRID'!E201)</f>
        <v>25</v>
      </c>
      <c r="F224" s="18">
        <f>IF(ISBLANK('ICC GRID'!A201),"---",IF('ICC GRID'!D201=0,"",'ICC GRID'!D201))</f>
        <v>1.1499999999999999</v>
      </c>
      <c r="G224" s="19">
        <f>IF(ISBLANK('ICC GRID'!A201),"---",IF('ICC GRID'!C201=0,"",'ICC GRID'!C201))</f>
        <v>50</v>
      </c>
      <c r="H224" s="47"/>
      <c r="I224" s="48"/>
      <c r="J224" s="32" t="str">
        <f t="shared" si="8"/>
        <v/>
      </c>
      <c r="K224" s="33" t="str">
        <f>IF(ISBLANK('ICC GRID'!A201),"---",IF(H224="","",IF(H224&lt;'ICC GRID'!C201,M224,F224)))</f>
        <v/>
      </c>
      <c r="L224" s="33" t="str">
        <f t="shared" si="9"/>
        <v/>
      </c>
      <c r="M224" s="18">
        <f>IF(ISBLANK('ICC GRID'!A201),"---",IF('ICC GRID'!B201=0,"",'ICC GRID'!B201))</f>
        <v>2.0499999999999998</v>
      </c>
    </row>
    <row r="225" spans="1:13" ht="15.75" x14ac:dyDescent="0.2">
      <c r="A225" s="28" t="str">
        <f>IF(ISBLANK('ICC GRID'!A202),"---",'ICC GRID'!F202)</f>
        <v>Cotinus obovatus</v>
      </c>
      <c r="B225" s="29"/>
      <c r="C225" s="30" t="str">
        <f>IF(ISBLANK('ICC GRID'!A202),"---",TRIM('ICC GRID'!A202))</f>
        <v>1-2'</v>
      </c>
      <c r="D225" s="69">
        <f>IF(ISBLANK('ICC GRID'!A202),"---",'ICC GRID'!G202)</f>
        <v>55</v>
      </c>
      <c r="E225" s="31">
        <f>IF(ISBLANK('ICC GRID'!A202),"---",'ICC GRID'!E202)</f>
        <v>25</v>
      </c>
      <c r="F225" s="18">
        <f>IF(ISBLANK('ICC GRID'!A202),"---",IF('ICC GRID'!D202=0,"",'ICC GRID'!D202))</f>
        <v>1.45</v>
      </c>
      <c r="G225" s="19">
        <f>IF(ISBLANK('ICC GRID'!A202),"---",IF('ICC GRID'!C202=0,"",'ICC GRID'!C202))</f>
        <v>50</v>
      </c>
      <c r="H225" s="47"/>
      <c r="I225" s="48"/>
      <c r="J225" s="32" t="str">
        <f t="shared" si="8"/>
        <v/>
      </c>
      <c r="K225" s="33" t="str">
        <f>IF(ISBLANK('ICC GRID'!A202),"---",IF(H225="","",IF(H225&lt;'ICC GRID'!C202,M225,F225)))</f>
        <v/>
      </c>
      <c r="L225" s="33" t="str">
        <f t="shared" si="9"/>
        <v/>
      </c>
      <c r="M225" s="18">
        <f>IF(ISBLANK('ICC GRID'!A202),"---",IF('ICC GRID'!B202=0,"",'ICC GRID'!B202))</f>
        <v>2.5499999999999998</v>
      </c>
    </row>
    <row r="226" spans="1:13" ht="15.75" x14ac:dyDescent="0.2">
      <c r="A226" s="28" t="str">
        <f>IF(ISBLANK('ICC GRID'!A203),"---",'ICC GRID'!F203)</f>
        <v>Cotinus obovatus</v>
      </c>
      <c r="B226" s="29"/>
      <c r="C226" s="30" t="str">
        <f>IF(ISBLANK('ICC GRID'!A203),"---",TRIM('ICC GRID'!A203))</f>
        <v>2-3'</v>
      </c>
      <c r="D226" s="69">
        <f>IF(ISBLANK('ICC GRID'!A203),"---",'ICC GRID'!G203)</f>
        <v>33</v>
      </c>
      <c r="E226" s="31">
        <f>IF(ISBLANK('ICC GRID'!A203),"---",'ICC GRID'!E203)</f>
        <v>25</v>
      </c>
      <c r="F226" s="18">
        <f>IF(ISBLANK('ICC GRID'!A203),"---",IF('ICC GRID'!D203=0,"",'ICC GRID'!D203))</f>
        <v>1.7</v>
      </c>
      <c r="G226" s="19">
        <f>IF(ISBLANK('ICC GRID'!A203),"---",IF('ICC GRID'!C203=0,"",'ICC GRID'!C203))</f>
        <v>50</v>
      </c>
      <c r="H226" s="47"/>
      <c r="I226" s="48"/>
      <c r="J226" s="32" t="str">
        <f t="shared" si="8"/>
        <v/>
      </c>
      <c r="K226" s="33" t="str">
        <f>IF(ISBLANK('ICC GRID'!A203),"---",IF(H226="","",IF(H226&lt;'ICC GRID'!C203,M226,F226)))</f>
        <v/>
      </c>
      <c r="L226" s="33" t="str">
        <f t="shared" si="9"/>
        <v/>
      </c>
      <c r="M226" s="18">
        <f>IF(ISBLANK('ICC GRID'!A203),"---",IF('ICC GRID'!B203=0,"",'ICC GRID'!B203))</f>
        <v>3</v>
      </c>
    </row>
    <row r="227" spans="1:13" ht="15.75" x14ac:dyDescent="0.2">
      <c r="A227" s="28" t="str">
        <f>IF(ISBLANK('ICC GRID'!A204),"---",'ICC GRID'!F204)</f>
        <v>Cotinus obovatus</v>
      </c>
      <c r="B227" s="29"/>
      <c r="C227" s="30" t="str">
        <f>IF(ISBLANK('ICC GRID'!A204),"---",TRIM('ICC GRID'!A204))</f>
        <v>3-4'</v>
      </c>
      <c r="D227" s="69">
        <f>IF(ISBLANK('ICC GRID'!A204),"---",'ICC GRID'!G204)</f>
        <v>170</v>
      </c>
      <c r="E227" s="31">
        <f>IF(ISBLANK('ICC GRID'!A204),"---",'ICC GRID'!E204)</f>
        <v>10</v>
      </c>
      <c r="F227" s="18">
        <f>IF(ISBLANK('ICC GRID'!A204),"---",IF('ICC GRID'!D204=0,"",'ICC GRID'!D204))</f>
        <v>2.35</v>
      </c>
      <c r="G227" s="19">
        <f>IF(ISBLANK('ICC GRID'!A204),"---",IF('ICC GRID'!C204=0,"",'ICC GRID'!C204))</f>
        <v>50</v>
      </c>
      <c r="H227" s="47"/>
      <c r="I227" s="48"/>
      <c r="J227" s="32" t="str">
        <f t="shared" si="8"/>
        <v/>
      </c>
      <c r="K227" s="33" t="str">
        <f>IF(ISBLANK('ICC GRID'!A204),"---",IF(H227="","",IF(H227&lt;'ICC GRID'!C204,M227,F227)))</f>
        <v/>
      </c>
      <c r="L227" s="33" t="str">
        <f t="shared" si="9"/>
        <v/>
      </c>
      <c r="M227" s="18">
        <f>IF(ISBLANK('ICC GRID'!A204),"---",IF('ICC GRID'!B204=0,"",'ICC GRID'!B204))</f>
        <v>4.1500000000000004</v>
      </c>
    </row>
    <row r="228" spans="1:13" ht="15.75" x14ac:dyDescent="0.2">
      <c r="A228" s="28" t="str">
        <f>IF(ISBLANK('ICC GRID'!A205),"---",'ICC GRID'!F205)</f>
        <v>Cotinus obovatus</v>
      </c>
      <c r="B228" s="29"/>
      <c r="C228" s="30" t="str">
        <f>IF(ISBLANK('ICC GRID'!A205),"---",TRIM('ICC GRID'!A205))</f>
        <v>4-5'</v>
      </c>
      <c r="D228" s="69">
        <f>IF(ISBLANK('ICC GRID'!A205),"---",'ICC GRID'!G205)</f>
        <v>20</v>
      </c>
      <c r="E228" s="31">
        <f>IF(ISBLANK('ICC GRID'!A205),"---",'ICC GRID'!E205)</f>
        <v>5</v>
      </c>
      <c r="F228" s="18">
        <f>IF(ISBLANK('ICC GRID'!A205),"---",IF('ICC GRID'!D205=0,"",'ICC GRID'!D205))</f>
        <v>3.35</v>
      </c>
      <c r="G228" s="19">
        <f>IF(ISBLANK('ICC GRID'!A205),"---",IF('ICC GRID'!C205=0,"",'ICC GRID'!C205))</f>
        <v>10</v>
      </c>
      <c r="H228" s="47"/>
      <c r="I228" s="48"/>
      <c r="J228" s="32" t="str">
        <f t="shared" si="8"/>
        <v/>
      </c>
      <c r="K228" s="33" t="str">
        <f>IF(ISBLANK('ICC GRID'!A205),"---",IF(H228="","",IF(H228&lt;'ICC GRID'!C205,M228,F228)))</f>
        <v/>
      </c>
      <c r="L228" s="33" t="str">
        <f t="shared" si="9"/>
        <v/>
      </c>
      <c r="M228" s="18">
        <f>IF(ISBLANK('ICC GRID'!A205),"---",IF('ICC GRID'!B205=0,"",'ICC GRID'!B205))</f>
        <v>5.9</v>
      </c>
    </row>
    <row r="229" spans="1:13" ht="15.75" x14ac:dyDescent="0.2">
      <c r="A229" s="28" t="str">
        <f>IF(ISBLANK('ICC GRID'!A206),"---",'ICC GRID'!F206)</f>
        <v>Crataegus ambigua</v>
      </c>
      <c r="B229" s="29"/>
      <c r="C229" s="30" t="str">
        <f>IF(ISBLANK('ICC GRID'!A206),"---",TRIM('ICC GRID'!A206))</f>
        <v>6-12"</v>
      </c>
      <c r="D229" s="69">
        <f>IF(ISBLANK('ICC GRID'!A206),"---",'ICC GRID'!G206)</f>
        <v>350</v>
      </c>
      <c r="E229" s="31">
        <f>IF(ISBLANK('ICC GRID'!A206),"---",'ICC GRID'!E206)</f>
        <v>25</v>
      </c>
      <c r="F229" s="18">
        <f>IF(ISBLANK('ICC GRID'!A206),"---",IF('ICC GRID'!D206=0,"",'ICC GRID'!D206))</f>
        <v>1.1499999999999999</v>
      </c>
      <c r="G229" s="19">
        <f>IF(ISBLANK('ICC GRID'!A206),"---",IF('ICC GRID'!C206=0,"",'ICC GRID'!C206))</f>
        <v>50</v>
      </c>
      <c r="H229" s="47"/>
      <c r="I229" s="48"/>
      <c r="J229" s="32" t="str">
        <f t="shared" si="8"/>
        <v/>
      </c>
      <c r="K229" s="33" t="str">
        <f>IF(ISBLANK('ICC GRID'!A206),"---",IF(H229="","",IF(H229&lt;'ICC GRID'!C206,M229,F229)))</f>
        <v/>
      </c>
      <c r="L229" s="33" t="str">
        <f t="shared" si="9"/>
        <v/>
      </c>
      <c r="M229" s="18">
        <f>IF(ISBLANK('ICC GRID'!A206),"---",IF('ICC GRID'!B206=0,"",'ICC GRID'!B206))</f>
        <v>2.0499999999999998</v>
      </c>
    </row>
    <row r="230" spans="1:13" ht="15.75" x14ac:dyDescent="0.2">
      <c r="A230" s="28" t="str">
        <f>IF(ISBLANK('ICC GRID'!A207),"---",'ICC GRID'!F207)</f>
        <v>Crataegus ambigua</v>
      </c>
      <c r="B230" s="29"/>
      <c r="C230" s="30" t="str">
        <f>IF(ISBLANK('ICC GRID'!A207),"---",TRIM('ICC GRID'!A207))</f>
        <v>1-2'</v>
      </c>
      <c r="D230" s="69">
        <f>IF(ISBLANK('ICC GRID'!A207),"---",'ICC GRID'!G207)</f>
        <v>1100</v>
      </c>
      <c r="E230" s="31">
        <f>IF(ISBLANK('ICC GRID'!A207),"---",'ICC GRID'!E207)</f>
        <v>25</v>
      </c>
      <c r="F230" s="18">
        <f>IF(ISBLANK('ICC GRID'!A207),"---",IF('ICC GRID'!D207=0,"",'ICC GRID'!D207))</f>
        <v>1.45</v>
      </c>
      <c r="G230" s="19">
        <f>IF(ISBLANK('ICC GRID'!A207),"---",IF('ICC GRID'!C207=0,"",'ICC GRID'!C207))</f>
        <v>50</v>
      </c>
      <c r="H230" s="47"/>
      <c r="I230" s="48"/>
      <c r="J230" s="32" t="str">
        <f t="shared" si="8"/>
        <v/>
      </c>
      <c r="K230" s="33" t="str">
        <f>IF(ISBLANK('ICC GRID'!A207),"---",IF(H230="","",IF(H230&lt;'ICC GRID'!C207,M230,F230)))</f>
        <v/>
      </c>
      <c r="L230" s="33" t="str">
        <f t="shared" si="9"/>
        <v/>
      </c>
      <c r="M230" s="18">
        <f>IF(ISBLANK('ICC GRID'!A207),"---",IF('ICC GRID'!B207=0,"",'ICC GRID'!B207))</f>
        <v>2.5499999999999998</v>
      </c>
    </row>
    <row r="231" spans="1:13" ht="15.75" x14ac:dyDescent="0.2">
      <c r="A231" s="28" t="str">
        <f>IF(ISBLANK('ICC GRID'!A208),"---",'ICC GRID'!F208)</f>
        <v>Crataegus ambigua</v>
      </c>
      <c r="B231" s="29"/>
      <c r="C231" s="30" t="str">
        <f>IF(ISBLANK('ICC GRID'!A208),"---",TRIM('ICC GRID'!A208))</f>
        <v>2-3'</v>
      </c>
      <c r="D231" s="69">
        <f>IF(ISBLANK('ICC GRID'!A208),"---",'ICC GRID'!G208)</f>
        <v>305</v>
      </c>
      <c r="E231" s="31">
        <f>IF(ISBLANK('ICC GRID'!A208),"---",'ICC GRID'!E208)</f>
        <v>25</v>
      </c>
      <c r="F231" s="18">
        <f>IF(ISBLANK('ICC GRID'!A208),"---",IF('ICC GRID'!D208=0,"",'ICC GRID'!D208))</f>
        <v>1.7</v>
      </c>
      <c r="G231" s="19">
        <f>IF(ISBLANK('ICC GRID'!A208),"---",IF('ICC GRID'!C208=0,"",'ICC GRID'!C208))</f>
        <v>50</v>
      </c>
      <c r="H231" s="47"/>
      <c r="I231" s="48"/>
      <c r="J231" s="32" t="str">
        <f t="shared" si="8"/>
        <v/>
      </c>
      <c r="K231" s="33" t="str">
        <f>IF(ISBLANK('ICC GRID'!A208),"---",IF(H231="","",IF(H231&lt;'ICC GRID'!C208,M231,F231)))</f>
        <v/>
      </c>
      <c r="L231" s="33" t="str">
        <f t="shared" si="9"/>
        <v/>
      </c>
      <c r="M231" s="18">
        <f>IF(ISBLANK('ICC GRID'!A208),"---",IF('ICC GRID'!B208=0,"",'ICC GRID'!B208))</f>
        <v>3</v>
      </c>
    </row>
    <row r="232" spans="1:13" ht="15.75" x14ac:dyDescent="0.2">
      <c r="A232" s="28" t="str">
        <f>IF(ISBLANK('ICC GRID'!A209),"---",'ICC GRID'!F209)</f>
        <v>Davidia involucrata</v>
      </c>
      <c r="B232" s="29"/>
      <c r="C232" s="30" t="str">
        <f>IF(ISBLANK('ICC GRID'!A209),"---",TRIM('ICC GRID'!A209))</f>
        <v>LP 1-2'</v>
      </c>
      <c r="D232" s="69">
        <f>IF(ISBLANK('ICC GRID'!A209),"---",'ICC GRID'!G209)</f>
        <v>20</v>
      </c>
      <c r="E232" s="31">
        <f>IF(ISBLANK('ICC GRID'!A209),"---",'ICC GRID'!E209)</f>
        <v>10</v>
      </c>
      <c r="F232" s="18">
        <f>IF(ISBLANK('ICC GRID'!A209),"---",IF('ICC GRID'!D209=0,"",'ICC GRID'!D209))</f>
        <v>6.55</v>
      </c>
      <c r="G232" s="19">
        <f>IF(ISBLANK('ICC GRID'!A209),"---",IF('ICC GRID'!C209=0,"",'ICC GRID'!C209))</f>
        <v>20</v>
      </c>
      <c r="H232" s="47"/>
      <c r="I232" s="48"/>
      <c r="J232" s="32" t="str">
        <f t="shared" si="8"/>
        <v/>
      </c>
      <c r="K232" s="33" t="str">
        <f>IF(ISBLANK('ICC GRID'!A209),"---",IF(H232="","",IF(H232&lt;'ICC GRID'!C209,M232,F232)))</f>
        <v/>
      </c>
      <c r="L232" s="33" t="str">
        <f t="shared" si="9"/>
        <v/>
      </c>
      <c r="M232" s="18">
        <f>IF(ISBLANK('ICC GRID'!A209),"---",IF('ICC GRID'!B209=0,"",'ICC GRID'!B209))</f>
        <v>11.5</v>
      </c>
    </row>
    <row r="233" spans="1:13" ht="15.75" x14ac:dyDescent="0.2">
      <c r="A233" s="28" t="str">
        <f>IF(ISBLANK('ICC GRID'!A210),"---",'ICC GRID'!F210)</f>
        <v>Davidia involucrata</v>
      </c>
      <c r="B233" s="29"/>
      <c r="C233" s="30" t="str">
        <f>IF(ISBLANK('ICC GRID'!A210),"---",TRIM('ICC GRID'!A210))</f>
        <v>6-12"</v>
      </c>
      <c r="D233" s="69">
        <f>IF(ISBLANK('ICC GRID'!A210),"---",'ICC GRID'!G210)</f>
        <v>880</v>
      </c>
      <c r="E233" s="31">
        <f>IF(ISBLANK('ICC GRID'!A210),"---",'ICC GRID'!E210)</f>
        <v>10</v>
      </c>
      <c r="F233" s="18">
        <f>IF(ISBLANK('ICC GRID'!A210),"---",IF('ICC GRID'!D210=0,"",'ICC GRID'!D210))</f>
        <v>2.9</v>
      </c>
      <c r="G233" s="19">
        <f>IF(ISBLANK('ICC GRID'!A210),"---",IF('ICC GRID'!C210=0,"",'ICC GRID'!C210))</f>
        <v>50</v>
      </c>
      <c r="H233" s="47"/>
      <c r="I233" s="48"/>
      <c r="J233" s="32" t="str">
        <f t="shared" si="8"/>
        <v/>
      </c>
      <c r="K233" s="33" t="str">
        <f>IF(ISBLANK('ICC GRID'!A210),"---",IF(H233="","",IF(H233&lt;'ICC GRID'!C210,M233,F233)))</f>
        <v/>
      </c>
      <c r="L233" s="33" t="str">
        <f t="shared" si="9"/>
        <v/>
      </c>
      <c r="M233" s="18">
        <f>IF(ISBLANK('ICC GRID'!A210),"---",IF('ICC GRID'!B210=0,"",'ICC GRID'!B210))</f>
        <v>5.0999999999999996</v>
      </c>
    </row>
    <row r="234" spans="1:13" ht="15.75" x14ac:dyDescent="0.2">
      <c r="A234" s="28" t="str">
        <f>IF(ISBLANK('ICC GRID'!A211),"---",'ICC GRID'!F211)</f>
        <v>Davidia involucrata</v>
      </c>
      <c r="B234" s="29"/>
      <c r="C234" s="30" t="str">
        <f>IF(ISBLANK('ICC GRID'!A211),"---",TRIM('ICC GRID'!A211))</f>
        <v>1-2'</v>
      </c>
      <c r="D234" s="69">
        <f>IF(ISBLANK('ICC GRID'!A211),"---",'ICC GRID'!G211)</f>
        <v>2114</v>
      </c>
      <c r="E234" s="31">
        <f>IF(ISBLANK('ICC GRID'!A211),"---",'ICC GRID'!E211)</f>
        <v>10</v>
      </c>
      <c r="F234" s="18">
        <f>IF(ISBLANK('ICC GRID'!A211),"---",IF('ICC GRID'!D211=0,"",'ICC GRID'!D211))</f>
        <v>5</v>
      </c>
      <c r="G234" s="19">
        <f>IF(ISBLANK('ICC GRID'!A211),"---",IF('ICC GRID'!C211=0,"",'ICC GRID'!C211))</f>
        <v>20</v>
      </c>
      <c r="H234" s="47"/>
      <c r="I234" s="48"/>
      <c r="J234" s="32" t="str">
        <f t="shared" si="8"/>
        <v/>
      </c>
      <c r="K234" s="33" t="str">
        <f>IF(ISBLANK('ICC GRID'!A211),"---",IF(H234="","",IF(H234&lt;'ICC GRID'!C211,M234,F234)))</f>
        <v/>
      </c>
      <c r="L234" s="33" t="str">
        <f t="shared" si="9"/>
        <v/>
      </c>
      <c r="M234" s="18">
        <f>IF(ISBLANK('ICC GRID'!A211),"---",IF('ICC GRID'!B211=0,"",'ICC GRID'!B211))</f>
        <v>8.75</v>
      </c>
    </row>
    <row r="235" spans="1:13" ht="15.75" x14ac:dyDescent="0.2">
      <c r="A235" s="28" t="str">
        <f>IF(ISBLANK('ICC GRID'!A212),"---",'ICC GRID'!F212)</f>
        <v>Davidia involucrata</v>
      </c>
      <c r="B235" s="29"/>
      <c r="C235" s="30" t="str">
        <f>IF(ISBLANK('ICC GRID'!A212),"---",TRIM('ICC GRID'!A212))</f>
        <v>2-3'</v>
      </c>
      <c r="D235" s="69">
        <f>IF(ISBLANK('ICC GRID'!A212),"---",'ICC GRID'!G212)</f>
        <v>1120</v>
      </c>
      <c r="E235" s="31">
        <f>IF(ISBLANK('ICC GRID'!A212),"---",'ICC GRID'!E212)</f>
        <v>10</v>
      </c>
      <c r="F235" s="18">
        <f>IF(ISBLANK('ICC GRID'!A212),"---",IF('ICC GRID'!D212=0,"",'ICC GRID'!D212))</f>
        <v>7</v>
      </c>
      <c r="G235" s="19">
        <f>IF(ISBLANK('ICC GRID'!A212),"---",IF('ICC GRID'!C212=0,"",'ICC GRID'!C212))</f>
        <v>20</v>
      </c>
      <c r="H235" s="47"/>
      <c r="I235" s="48"/>
      <c r="J235" s="32" t="str">
        <f t="shared" si="8"/>
        <v/>
      </c>
      <c r="K235" s="33" t="str">
        <f>IF(ISBLANK('ICC GRID'!A212),"---",IF(H235="","",IF(H235&lt;'ICC GRID'!C212,M235,F235)))</f>
        <v/>
      </c>
      <c r="L235" s="33" t="str">
        <f t="shared" si="9"/>
        <v/>
      </c>
      <c r="M235" s="18">
        <f>IF(ISBLANK('ICC GRID'!A212),"---",IF('ICC GRID'!B212=0,"",'ICC GRID'!B212))</f>
        <v>12.25</v>
      </c>
    </row>
    <row r="236" spans="1:13" ht="15.75" x14ac:dyDescent="0.2">
      <c r="A236" s="28" t="str">
        <f>IF(ISBLANK('ICC GRID'!A213),"---",'ICC GRID'!F213)</f>
        <v>Davidia involucrata var. vilmoriniana</v>
      </c>
      <c r="B236" s="29"/>
      <c r="C236" s="30" t="str">
        <f>IF(ISBLANK('ICC GRID'!A213),"---",TRIM('ICC GRID'!A213))</f>
        <v>1-2'</v>
      </c>
      <c r="D236" s="69">
        <f>IF(ISBLANK('ICC GRID'!A213),"---",'ICC GRID'!G213)</f>
        <v>205</v>
      </c>
      <c r="E236" s="31">
        <f>IF(ISBLANK('ICC GRID'!A213),"---",'ICC GRID'!E213)</f>
        <v>10</v>
      </c>
      <c r="F236" s="18">
        <f>IF(ISBLANK('ICC GRID'!A213),"---",IF('ICC GRID'!D213=0,"",'ICC GRID'!D213))</f>
        <v>5</v>
      </c>
      <c r="G236" s="19">
        <f>IF(ISBLANK('ICC GRID'!A213),"---",IF('ICC GRID'!C213=0,"",'ICC GRID'!C213))</f>
        <v>20</v>
      </c>
      <c r="H236" s="47"/>
      <c r="I236" s="48"/>
      <c r="J236" s="32" t="str">
        <f t="shared" si="8"/>
        <v/>
      </c>
      <c r="K236" s="33" t="str">
        <f>IF(ISBLANK('ICC GRID'!A213),"---",IF(H236="","",IF(H236&lt;'ICC GRID'!C213,M236,F236)))</f>
        <v/>
      </c>
      <c r="L236" s="33" t="str">
        <f t="shared" si="9"/>
        <v/>
      </c>
      <c r="M236" s="18">
        <f>IF(ISBLANK('ICC GRID'!A213),"---",IF('ICC GRID'!B213=0,"",'ICC GRID'!B213))</f>
        <v>8.75</v>
      </c>
    </row>
    <row r="237" spans="1:13" ht="15.75" x14ac:dyDescent="0.2">
      <c r="A237" s="28" t="str">
        <f>IF(ISBLANK('ICC GRID'!A214),"---",'ICC GRID'!F214)</f>
        <v>Davidia involucrata var. vilmoriniana</v>
      </c>
      <c r="B237" s="29"/>
      <c r="C237" s="30" t="str">
        <f>IF(ISBLANK('ICC GRID'!A214),"---",TRIM('ICC GRID'!A214))</f>
        <v>3-4'</v>
      </c>
      <c r="D237" s="69">
        <f>IF(ISBLANK('ICC GRID'!A214),"---",'ICC GRID'!G214)</f>
        <v>30</v>
      </c>
      <c r="E237" s="31">
        <f>IF(ISBLANK('ICC GRID'!A214),"---",'ICC GRID'!E214)</f>
        <v>10</v>
      </c>
      <c r="F237" s="18">
        <f>IF(ISBLANK('ICC GRID'!A214),"---",IF('ICC GRID'!D214=0,"",'ICC GRID'!D214))</f>
        <v>9</v>
      </c>
      <c r="G237" s="19">
        <f>IF(ISBLANK('ICC GRID'!A214),"---",IF('ICC GRID'!C214=0,"",'ICC GRID'!C214))</f>
        <v>20</v>
      </c>
      <c r="H237" s="47"/>
      <c r="I237" s="48"/>
      <c r="J237" s="32" t="str">
        <f t="shared" si="8"/>
        <v/>
      </c>
      <c r="K237" s="33" t="str">
        <f>IF(ISBLANK('ICC GRID'!A214),"---",IF(H237="","",IF(H237&lt;'ICC GRID'!C214,M237,F237)))</f>
        <v/>
      </c>
      <c r="L237" s="33" t="str">
        <f t="shared" si="9"/>
        <v/>
      </c>
      <c r="M237" s="18">
        <f>IF(ISBLANK('ICC GRID'!A214),"---",IF('ICC GRID'!B214=0,"",'ICC GRID'!B214))</f>
        <v>15.75</v>
      </c>
    </row>
    <row r="238" spans="1:13" ht="15.75" x14ac:dyDescent="0.2">
      <c r="A238" s="28" t="str">
        <f>IF(ISBLANK('ICC GRID'!A215),"---",'ICC GRID'!F215)</f>
        <v>Dichroa febrifuga</v>
      </c>
      <c r="B238" s="29"/>
      <c r="C238" s="30" t="str">
        <f>IF(ISBLANK('ICC GRID'!A215),"---",TRIM('ICC GRID'!A215))</f>
        <v>MP RC</v>
      </c>
      <c r="D238" s="69">
        <f>IF(ISBLANK('ICC GRID'!A215),"---",'ICC GRID'!G215)</f>
        <v>40</v>
      </c>
      <c r="E238" s="31">
        <f>IF(ISBLANK('ICC GRID'!A215),"---",'ICC GRID'!E215)</f>
        <v>25</v>
      </c>
      <c r="F238" s="18">
        <f>IF(ISBLANK('ICC GRID'!A215),"---",IF('ICC GRID'!D215=0,"",'ICC GRID'!D215))</f>
        <v>2</v>
      </c>
      <c r="G238" s="19">
        <f>IF(ISBLANK('ICC GRID'!A215),"---",IF('ICC GRID'!C215=0,"",'ICC GRID'!C215))</f>
        <v>50</v>
      </c>
      <c r="H238" s="47"/>
      <c r="I238" s="48"/>
      <c r="J238" s="32" t="str">
        <f t="shared" si="8"/>
        <v/>
      </c>
      <c r="K238" s="33" t="str">
        <f>IF(ISBLANK('ICC GRID'!A215),"---",IF(H238="","",IF(H238&lt;'ICC GRID'!C215,M238,F238)))</f>
        <v/>
      </c>
      <c r="L238" s="33" t="str">
        <f t="shared" si="9"/>
        <v/>
      </c>
      <c r="M238" s="18">
        <f>IF(ISBLANK('ICC GRID'!A215),"---",IF('ICC GRID'!B215=0,"",'ICC GRID'!B215))</f>
        <v>3.5</v>
      </c>
    </row>
    <row r="239" spans="1:13" ht="15.75" x14ac:dyDescent="0.2">
      <c r="A239" s="28" t="str">
        <f>IF(ISBLANK('ICC GRID'!A216),"---",'ICC GRID'!F216)</f>
        <v>Diospyros lotus</v>
      </c>
      <c r="B239" s="29"/>
      <c r="C239" s="30" t="str">
        <f>IF(ISBLANK('ICC GRID'!A216),"---",TRIM('ICC GRID'!A216))</f>
        <v>1/8"</v>
      </c>
      <c r="D239" s="69">
        <f>IF(ISBLANK('ICC GRID'!A216),"---",'ICC GRID'!G216)</f>
        <v>275</v>
      </c>
      <c r="E239" s="31">
        <f>IF(ISBLANK('ICC GRID'!A216),"---",'ICC GRID'!E216)</f>
        <v>25</v>
      </c>
      <c r="F239" s="18">
        <f>IF(ISBLANK('ICC GRID'!A216),"---",IF('ICC GRID'!D216=0,"",'ICC GRID'!D216))</f>
        <v>0.65</v>
      </c>
      <c r="G239" s="19">
        <f>IF(ISBLANK('ICC GRID'!A216),"---",IF('ICC GRID'!C216=0,"",'ICC GRID'!C216))</f>
        <v>50</v>
      </c>
      <c r="H239" s="47"/>
      <c r="I239" s="48"/>
      <c r="J239" s="32" t="str">
        <f t="shared" si="8"/>
        <v/>
      </c>
      <c r="K239" s="33" t="str">
        <f>IF(ISBLANK('ICC GRID'!A216),"---",IF(H239="","",IF(H239&lt;'ICC GRID'!C216,M239,F239)))</f>
        <v/>
      </c>
      <c r="L239" s="33" t="str">
        <f t="shared" si="9"/>
        <v/>
      </c>
      <c r="M239" s="18">
        <f>IF(ISBLANK('ICC GRID'!A216),"---",IF('ICC GRID'!B216=0,"",'ICC GRID'!B216))</f>
        <v>1.1499999999999999</v>
      </c>
    </row>
    <row r="240" spans="1:13" ht="15.75" x14ac:dyDescent="0.2">
      <c r="A240" s="28" t="str">
        <f>IF(ISBLANK('ICC GRID'!A217),"---",'ICC GRID'!F217)</f>
        <v>Diospyros lotus</v>
      </c>
      <c r="B240" s="29"/>
      <c r="C240" s="30" t="str">
        <f>IF(ISBLANK('ICC GRID'!A217),"---",TRIM('ICC GRID'!A217))</f>
        <v>3/16"</v>
      </c>
      <c r="D240" s="69">
        <f>IF(ISBLANK('ICC GRID'!A217),"---",'ICC GRID'!G217)</f>
        <v>25</v>
      </c>
      <c r="E240" s="31">
        <f>IF(ISBLANK('ICC GRID'!A217),"---",'ICC GRID'!E217)</f>
        <v>25</v>
      </c>
      <c r="F240" s="18">
        <f>IF(ISBLANK('ICC GRID'!A217),"---",IF('ICC GRID'!D217=0,"",'ICC GRID'!D217))</f>
        <v>0.9</v>
      </c>
      <c r="G240" s="19">
        <f>IF(ISBLANK('ICC GRID'!A217),"---",IF('ICC GRID'!C217=0,"",'ICC GRID'!C217))</f>
        <v>50</v>
      </c>
      <c r="H240" s="47"/>
      <c r="I240" s="48"/>
      <c r="J240" s="32" t="str">
        <f t="shared" si="8"/>
        <v/>
      </c>
      <c r="K240" s="33" t="str">
        <f>IF(ISBLANK('ICC GRID'!A217),"---",IF(H240="","",IF(H240&lt;'ICC GRID'!C217,M240,F240)))</f>
        <v/>
      </c>
      <c r="L240" s="33" t="str">
        <f t="shared" si="9"/>
        <v/>
      </c>
      <c r="M240" s="18">
        <f>IF(ISBLANK('ICC GRID'!A217),"---",IF('ICC GRID'!B217=0,"",'ICC GRID'!B217))</f>
        <v>1.6</v>
      </c>
    </row>
    <row r="241" spans="1:13" ht="15.75" x14ac:dyDescent="0.2">
      <c r="A241" s="28" t="str">
        <f>IF(ISBLANK('ICC GRID'!A218),"---",'ICC GRID'!F218)</f>
        <v>Diospyros virginiana</v>
      </c>
      <c r="B241" s="29"/>
      <c r="C241" s="30" t="str">
        <f>IF(ISBLANK('ICC GRID'!A218),"---",TRIM('ICC GRID'!A218))</f>
        <v>1/8"</v>
      </c>
      <c r="D241" s="69">
        <f>IF(ISBLANK('ICC GRID'!A218),"---",'ICC GRID'!G218)</f>
        <v>250</v>
      </c>
      <c r="E241" s="31">
        <f>IF(ISBLANK('ICC GRID'!A218),"---",'ICC GRID'!E218)</f>
        <v>25</v>
      </c>
      <c r="F241" s="18">
        <f>IF(ISBLANK('ICC GRID'!A218),"---",IF('ICC GRID'!D218=0,"",'ICC GRID'!D218))</f>
        <v>0.75</v>
      </c>
      <c r="G241" s="19">
        <f>IF(ISBLANK('ICC GRID'!A218),"---",IF('ICC GRID'!C218=0,"",'ICC GRID'!C218))</f>
        <v>50</v>
      </c>
      <c r="H241" s="47"/>
      <c r="I241" s="48"/>
      <c r="J241" s="32" t="str">
        <f t="shared" si="8"/>
        <v/>
      </c>
      <c r="K241" s="33" t="str">
        <f>IF(ISBLANK('ICC GRID'!A218),"---",IF(H241="","",IF(H241&lt;'ICC GRID'!C218,M241,F241)))</f>
        <v/>
      </c>
      <c r="L241" s="33" t="str">
        <f t="shared" si="9"/>
        <v/>
      </c>
      <c r="M241" s="18">
        <f>IF(ISBLANK('ICC GRID'!A218),"---",IF('ICC GRID'!B218=0,"",'ICC GRID'!B218))</f>
        <v>1.35</v>
      </c>
    </row>
    <row r="242" spans="1:13" ht="15.75" x14ac:dyDescent="0.2">
      <c r="A242" s="28" t="str">
        <f>IF(ISBLANK('ICC GRID'!A219),"---",'ICC GRID'!F219)</f>
        <v>Euonymus fortunei 'Wolong Ghost'</v>
      </c>
      <c r="B242" s="29"/>
      <c r="C242" s="30" t="str">
        <f>IF(ISBLANK('ICC GRID'!A219),"---",TRIM('ICC GRID'!A219))</f>
        <v>MP</v>
      </c>
      <c r="D242" s="69">
        <f>IF(ISBLANK('ICC GRID'!A219),"---",'ICC GRID'!G219)</f>
        <v>50</v>
      </c>
      <c r="E242" s="31">
        <f>IF(ISBLANK('ICC GRID'!A219),"---",'ICC GRID'!E219)</f>
        <v>25</v>
      </c>
      <c r="F242" s="18">
        <f>IF(ISBLANK('ICC GRID'!A219),"---",IF('ICC GRID'!D219=0,"",'ICC GRID'!D219))</f>
        <v>2.1</v>
      </c>
      <c r="G242" s="19">
        <f>IF(ISBLANK('ICC GRID'!A219),"---",IF('ICC GRID'!C219=0,"",'ICC GRID'!C219))</f>
        <v>50</v>
      </c>
      <c r="H242" s="47"/>
      <c r="I242" s="48"/>
      <c r="J242" s="32" t="str">
        <f t="shared" si="8"/>
        <v/>
      </c>
      <c r="K242" s="33" t="str">
        <f>IF(ISBLANK('ICC GRID'!A219),"---",IF(H242="","",IF(H242&lt;'ICC GRID'!C219,M242,F242)))</f>
        <v/>
      </c>
      <c r="L242" s="33" t="str">
        <f t="shared" si="9"/>
        <v/>
      </c>
      <c r="M242" s="18">
        <f>IF(ISBLANK('ICC GRID'!A219),"---",IF('ICC GRID'!B219=0,"",'ICC GRID'!B219))</f>
        <v>3.7</v>
      </c>
    </row>
    <row r="243" spans="1:13" ht="15.75" x14ac:dyDescent="0.2">
      <c r="A243" s="28" t="str">
        <f>IF(ISBLANK('ICC GRID'!A220),"---",'ICC GRID'!F220)</f>
        <v>Fagus grandifolia</v>
      </c>
      <c r="B243" s="29"/>
      <c r="C243" s="30" t="str">
        <f>IF(ISBLANK('ICC GRID'!A220),"---",TRIM('ICC GRID'!A220))</f>
        <v>LP 6-12"</v>
      </c>
      <c r="D243" s="69">
        <f>IF(ISBLANK('ICC GRID'!A220),"---",'ICC GRID'!G220)</f>
        <v>205</v>
      </c>
      <c r="E243" s="31">
        <f>IF(ISBLANK('ICC GRID'!A220),"---",'ICC GRID'!E220)</f>
        <v>10</v>
      </c>
      <c r="F243" s="18">
        <f>IF(ISBLANK('ICC GRID'!A220),"---",IF('ICC GRID'!D220=0,"",'ICC GRID'!D220))</f>
        <v>2.1</v>
      </c>
      <c r="G243" s="19">
        <f>IF(ISBLANK('ICC GRID'!A220),"---",IF('ICC GRID'!C220=0,"",'ICC GRID'!C220))</f>
        <v>50</v>
      </c>
      <c r="H243" s="47"/>
      <c r="I243" s="48"/>
      <c r="J243" s="32" t="str">
        <f t="shared" si="8"/>
        <v/>
      </c>
      <c r="K243" s="33" t="str">
        <f>IF(ISBLANK('ICC GRID'!A220),"---",IF(H243="","",IF(H243&lt;'ICC GRID'!C220,M243,F243)))</f>
        <v/>
      </c>
      <c r="L243" s="33" t="str">
        <f t="shared" si="9"/>
        <v/>
      </c>
      <c r="M243" s="18">
        <f>IF(ISBLANK('ICC GRID'!A220),"---",IF('ICC GRID'!B220=0,"",'ICC GRID'!B220))</f>
        <v>3.4</v>
      </c>
    </row>
    <row r="244" spans="1:13" ht="15.75" x14ac:dyDescent="0.2">
      <c r="A244" s="28" t="str">
        <f>IF(ISBLANK('ICC GRID'!A221),"---",'ICC GRID'!F221)</f>
        <v>Fagus grandifolia</v>
      </c>
      <c r="B244" s="29"/>
      <c r="C244" s="30" t="str">
        <f>IF(ISBLANK('ICC GRID'!A221),"---",TRIM('ICC GRID'!A221))</f>
        <v>LP 1-2'</v>
      </c>
      <c r="D244" s="69">
        <f>IF(ISBLANK('ICC GRID'!A221),"---",'ICC GRID'!G221)</f>
        <v>594</v>
      </c>
      <c r="E244" s="31">
        <f>IF(ISBLANK('ICC GRID'!A221),"---",'ICC GRID'!E221)</f>
        <v>10</v>
      </c>
      <c r="F244" s="18">
        <f>IF(ISBLANK('ICC GRID'!A221),"---",IF('ICC GRID'!D221=0,"",'ICC GRID'!D221))</f>
        <v>2.9</v>
      </c>
      <c r="G244" s="19">
        <f>IF(ISBLANK('ICC GRID'!A221),"---",IF('ICC GRID'!C221=0,"",'ICC GRID'!C221))</f>
        <v>50</v>
      </c>
      <c r="H244" s="47"/>
      <c r="I244" s="48"/>
      <c r="J244" s="32" t="str">
        <f t="shared" si="8"/>
        <v/>
      </c>
      <c r="K244" s="33" t="str">
        <f>IF(ISBLANK('ICC GRID'!A221),"---",IF(H244="","",IF(H244&lt;'ICC GRID'!C221,M244,F244)))</f>
        <v/>
      </c>
      <c r="L244" s="33" t="str">
        <f t="shared" si="9"/>
        <v/>
      </c>
      <c r="M244" s="18">
        <f>IF(ISBLANK('ICC GRID'!A221),"---",IF('ICC GRID'!B221=0,"",'ICC GRID'!B221))</f>
        <v>5.0999999999999996</v>
      </c>
    </row>
    <row r="245" spans="1:13" ht="15.75" x14ac:dyDescent="0.2">
      <c r="A245" s="28" t="str">
        <f>IF(ISBLANK('ICC GRID'!A222),"---",'ICC GRID'!F222)</f>
        <v>Fagus grandifolia</v>
      </c>
      <c r="B245" s="29"/>
      <c r="C245" s="30" t="str">
        <f>IF(ISBLANK('ICC GRID'!A222),"---",TRIM('ICC GRID'!A222))</f>
        <v>LP 2-3'</v>
      </c>
      <c r="D245" s="69">
        <f>IF(ISBLANK('ICC GRID'!A222),"---",'ICC GRID'!G222)</f>
        <v>15</v>
      </c>
      <c r="E245" s="31">
        <f>IF(ISBLANK('ICC GRID'!A222),"---",'ICC GRID'!E222)</f>
        <v>10</v>
      </c>
      <c r="F245" s="18">
        <f>IF(ISBLANK('ICC GRID'!A222),"---",IF('ICC GRID'!D222=0,"",'ICC GRID'!D222))</f>
        <v>3.15</v>
      </c>
      <c r="G245" s="19">
        <f>IF(ISBLANK('ICC GRID'!A222),"---",IF('ICC GRID'!C222=0,"",'ICC GRID'!C222))</f>
        <v>20</v>
      </c>
      <c r="H245" s="47"/>
      <c r="I245" s="48"/>
      <c r="J245" s="32" t="str">
        <f t="shared" si="8"/>
        <v/>
      </c>
      <c r="K245" s="33" t="str">
        <f>IF(ISBLANK('ICC GRID'!A222),"---",IF(H245="","",IF(H245&lt;'ICC GRID'!C222,M245,F245)))</f>
        <v/>
      </c>
      <c r="L245" s="33" t="str">
        <f t="shared" si="9"/>
        <v/>
      </c>
      <c r="M245" s="18">
        <f>IF(ISBLANK('ICC GRID'!A222),"---",IF('ICC GRID'!B222=0,"",'ICC GRID'!B222))</f>
        <v>5.55</v>
      </c>
    </row>
    <row r="246" spans="1:13" ht="15.75" x14ac:dyDescent="0.2">
      <c r="A246" s="28" t="str">
        <f>IF(ISBLANK('ICC GRID'!A223),"---",'ICC GRID'!F223)</f>
        <v>Fagus grandifolia</v>
      </c>
      <c r="B246" s="29"/>
      <c r="C246" s="30" t="str">
        <f>IF(ISBLANK('ICC GRID'!A223),"---",TRIM('ICC GRID'!A223))</f>
        <v>1-2' TR</v>
      </c>
      <c r="D246" s="69">
        <f>IF(ISBLANK('ICC GRID'!A223),"---",'ICC GRID'!G223)</f>
        <v>547</v>
      </c>
      <c r="E246" s="31">
        <f>IF(ISBLANK('ICC GRID'!A223),"---",'ICC GRID'!E223)</f>
        <v>10</v>
      </c>
      <c r="F246" s="18">
        <f>IF(ISBLANK('ICC GRID'!A223),"---",IF('ICC GRID'!D223=0,"",'ICC GRID'!D223))</f>
        <v>3</v>
      </c>
      <c r="G246" s="19">
        <f>IF(ISBLANK('ICC GRID'!A223),"---",IF('ICC GRID'!C223=0,"",'ICC GRID'!C223))</f>
        <v>50</v>
      </c>
      <c r="H246" s="47"/>
      <c r="I246" s="48"/>
      <c r="J246" s="32" t="str">
        <f t="shared" si="8"/>
        <v/>
      </c>
      <c r="K246" s="33" t="str">
        <f>IF(ISBLANK('ICC GRID'!A223),"---",IF(H246="","",IF(H246&lt;'ICC GRID'!C223,M246,F246)))</f>
        <v/>
      </c>
      <c r="L246" s="33" t="str">
        <f t="shared" si="9"/>
        <v/>
      </c>
      <c r="M246" s="18">
        <f>IF(ISBLANK('ICC GRID'!A223),"---",IF('ICC GRID'!B223=0,"",'ICC GRID'!B223))</f>
        <v>5.25</v>
      </c>
    </row>
    <row r="247" spans="1:13" ht="15.75" x14ac:dyDescent="0.2">
      <c r="A247" s="28" t="str">
        <f>IF(ISBLANK('ICC GRID'!A224),"---",'ICC GRID'!F224)</f>
        <v>Fagus sylvatica</v>
      </c>
      <c r="B247" s="29"/>
      <c r="C247" s="30" t="str">
        <f>IF(ISBLANK('ICC GRID'!A224),"---",TRIM('ICC GRID'!A224))</f>
        <v>LP 1/8"</v>
      </c>
      <c r="D247" s="69">
        <f>IF(ISBLANK('ICC GRID'!A224),"---",'ICC GRID'!G224)</f>
        <v>415</v>
      </c>
      <c r="E247" s="31">
        <f>IF(ISBLANK('ICC GRID'!A224),"---",'ICC GRID'!E224)</f>
        <v>10</v>
      </c>
      <c r="F247" s="18">
        <f>IF(ISBLANK('ICC GRID'!A224),"---",IF('ICC GRID'!D224=0,"",'ICC GRID'!D224))</f>
        <v>1.3</v>
      </c>
      <c r="G247" s="19">
        <f>IF(ISBLANK('ICC GRID'!A224),"---",IF('ICC GRID'!C224=0,"",'ICC GRID'!C224))</f>
        <v>50</v>
      </c>
      <c r="H247" s="47"/>
      <c r="I247" s="48"/>
      <c r="J247" s="32" t="str">
        <f t="shared" si="8"/>
        <v/>
      </c>
      <c r="K247" s="33" t="str">
        <f>IF(ISBLANK('ICC GRID'!A224),"---",IF(H247="","",IF(H247&lt;'ICC GRID'!C224,M247,F247)))</f>
        <v/>
      </c>
      <c r="L247" s="33" t="str">
        <f t="shared" si="9"/>
        <v/>
      </c>
      <c r="M247" s="18">
        <f>IF(ISBLANK('ICC GRID'!A224),"---",IF('ICC GRID'!B224=0,"",'ICC GRID'!B224))</f>
        <v>2.2999999999999998</v>
      </c>
    </row>
    <row r="248" spans="1:13" ht="15.75" x14ac:dyDescent="0.2">
      <c r="A248" s="28" t="str">
        <f>IF(ISBLANK('ICC GRID'!A225),"---",'ICC GRID'!F225)</f>
        <v>Fagus sylvatica</v>
      </c>
      <c r="B248" s="29"/>
      <c r="C248" s="30" t="str">
        <f>IF(ISBLANK('ICC GRID'!A225),"---",TRIM('ICC GRID'!A225))</f>
        <v>LP 3/8"</v>
      </c>
      <c r="D248" s="69">
        <f>IF(ISBLANK('ICC GRID'!A225),"---",'ICC GRID'!G225)</f>
        <v>52</v>
      </c>
      <c r="E248" s="31">
        <f>IF(ISBLANK('ICC GRID'!A225),"---",'ICC GRID'!E225)</f>
        <v>10</v>
      </c>
      <c r="F248" s="18">
        <f>IF(ISBLANK('ICC GRID'!A225),"---",IF('ICC GRID'!D225=0,"",'ICC GRID'!D225))</f>
        <v>2</v>
      </c>
      <c r="G248" s="19">
        <f>IF(ISBLANK('ICC GRID'!A225),"---",IF('ICC GRID'!C225=0,"",'ICC GRID'!C225))</f>
        <v>50</v>
      </c>
      <c r="H248" s="47"/>
      <c r="I248" s="48"/>
      <c r="J248" s="32" t="str">
        <f t="shared" si="8"/>
        <v/>
      </c>
      <c r="K248" s="33" t="str">
        <f>IF(ISBLANK('ICC GRID'!A225),"---",IF(H248="","",IF(H248&lt;'ICC GRID'!C225,M248,F248)))</f>
        <v/>
      </c>
      <c r="L248" s="33" t="str">
        <f t="shared" si="9"/>
        <v/>
      </c>
      <c r="M248" s="18">
        <f>IF(ISBLANK('ICC GRID'!A225),"---",IF('ICC GRID'!B225=0,"",'ICC GRID'!B225))</f>
        <v>3.5</v>
      </c>
    </row>
    <row r="249" spans="1:13" ht="15.75" x14ac:dyDescent="0.2">
      <c r="A249" s="28" t="str">
        <f>IF(ISBLANK('ICC GRID'!A226),"---",'ICC GRID'!F226)</f>
        <v>Fagus sylvatica</v>
      </c>
      <c r="B249" s="29"/>
      <c r="C249" s="30" t="str">
        <f>IF(ISBLANK('ICC GRID'!A226),"---",TRIM('ICC GRID'!A226))</f>
        <v>1/8"</v>
      </c>
      <c r="D249" s="69">
        <f>IF(ISBLANK('ICC GRID'!A226),"---",'ICC GRID'!G226)</f>
        <v>1910</v>
      </c>
      <c r="E249" s="31">
        <f>IF(ISBLANK('ICC GRID'!A226),"---",'ICC GRID'!E226)</f>
        <v>25</v>
      </c>
      <c r="F249" s="18">
        <f>IF(ISBLANK('ICC GRID'!A226),"---",IF('ICC GRID'!D226=0,"",'ICC GRID'!D226))</f>
        <v>0.75</v>
      </c>
      <c r="G249" s="19">
        <f>IF(ISBLANK('ICC GRID'!A226),"---",IF('ICC GRID'!C226=0,"",'ICC GRID'!C226))</f>
        <v>50</v>
      </c>
      <c r="H249" s="47"/>
      <c r="I249" s="48"/>
      <c r="J249" s="32" t="str">
        <f t="shared" si="8"/>
        <v/>
      </c>
      <c r="K249" s="33" t="str">
        <f>IF(ISBLANK('ICC GRID'!A226),"---",IF(H249="","",IF(H249&lt;'ICC GRID'!C226,M249,F249)))</f>
        <v/>
      </c>
      <c r="L249" s="33" t="str">
        <f t="shared" si="9"/>
        <v/>
      </c>
      <c r="M249" s="18">
        <f>IF(ISBLANK('ICC GRID'!A226),"---",IF('ICC GRID'!B226=0,"",'ICC GRID'!B226))</f>
        <v>1.35</v>
      </c>
    </row>
    <row r="250" spans="1:13" ht="15.75" x14ac:dyDescent="0.2">
      <c r="A250" s="28" t="str">
        <f>IF(ISBLANK('ICC GRID'!A227),"---",'ICC GRID'!F227)</f>
        <v>Fagus sylvatica</v>
      </c>
      <c r="B250" s="29"/>
      <c r="C250" s="30" t="str">
        <f>IF(ISBLANK('ICC GRID'!A227),"---",TRIM('ICC GRID'!A227))</f>
        <v>3/16"</v>
      </c>
      <c r="D250" s="69">
        <f>IF(ISBLANK('ICC GRID'!A227),"---",'ICC GRID'!G227)</f>
        <v>264</v>
      </c>
      <c r="E250" s="31">
        <f>IF(ISBLANK('ICC GRID'!A227),"---",'ICC GRID'!E227)</f>
        <v>25</v>
      </c>
      <c r="F250" s="18">
        <f>IF(ISBLANK('ICC GRID'!A227),"---",IF('ICC GRID'!D227=0,"",'ICC GRID'!D227))</f>
        <v>0.85</v>
      </c>
      <c r="G250" s="19">
        <f>IF(ISBLANK('ICC GRID'!A227),"---",IF('ICC GRID'!C227=0,"",'ICC GRID'!C227))</f>
        <v>50</v>
      </c>
      <c r="H250" s="47"/>
      <c r="I250" s="48"/>
      <c r="J250" s="32" t="str">
        <f t="shared" si="8"/>
        <v/>
      </c>
      <c r="K250" s="33" t="str">
        <f>IF(ISBLANK('ICC GRID'!A227),"---",IF(H250="","",IF(H250&lt;'ICC GRID'!C227,M250,F250)))</f>
        <v/>
      </c>
      <c r="L250" s="33" t="str">
        <f t="shared" si="9"/>
        <v/>
      </c>
      <c r="M250" s="18">
        <f>IF(ISBLANK('ICC GRID'!A227),"---",IF('ICC GRID'!B227=0,"",'ICC GRID'!B227))</f>
        <v>1.5</v>
      </c>
    </row>
    <row r="251" spans="1:13" ht="15.75" x14ac:dyDescent="0.2">
      <c r="A251" s="28" t="str">
        <f>IF(ISBLANK('ICC GRID'!A228),"---",'ICC GRID'!F228)</f>
        <v>Fagus sylvatica</v>
      </c>
      <c r="B251" s="29"/>
      <c r="C251" s="30" t="str">
        <f>IF(ISBLANK('ICC GRID'!A228),"---",TRIM('ICC GRID'!A228))</f>
        <v>1/4"</v>
      </c>
      <c r="D251" s="69">
        <f>IF(ISBLANK('ICC GRID'!A228),"---",'ICC GRID'!G228)</f>
        <v>2977</v>
      </c>
      <c r="E251" s="31">
        <f>IF(ISBLANK('ICC GRID'!A228),"---",'ICC GRID'!E228)</f>
        <v>25</v>
      </c>
      <c r="F251" s="18">
        <f>IF(ISBLANK('ICC GRID'!A228),"---",IF('ICC GRID'!D228=0,"",'ICC GRID'!D228))</f>
        <v>1.2</v>
      </c>
      <c r="G251" s="19">
        <f>IF(ISBLANK('ICC GRID'!A228),"---",IF('ICC GRID'!C228=0,"",'ICC GRID'!C228))</f>
        <v>50</v>
      </c>
      <c r="H251" s="47"/>
      <c r="I251" s="48"/>
      <c r="J251" s="32" t="str">
        <f t="shared" si="8"/>
        <v/>
      </c>
      <c r="K251" s="33" t="str">
        <f>IF(ISBLANK('ICC GRID'!A228),"---",IF(H251="","",IF(H251&lt;'ICC GRID'!C228,M251,F251)))</f>
        <v/>
      </c>
      <c r="L251" s="33" t="str">
        <f t="shared" si="9"/>
        <v/>
      </c>
      <c r="M251" s="18">
        <f>IF(ISBLANK('ICC GRID'!A228),"---",IF('ICC GRID'!B228=0,"",'ICC GRID'!B228))</f>
        <v>2.1</v>
      </c>
    </row>
    <row r="252" spans="1:13" ht="15.75" x14ac:dyDescent="0.2">
      <c r="A252" s="28" t="str">
        <f>IF(ISBLANK('ICC GRID'!A229),"---",'ICC GRID'!F229)</f>
        <v>Fagus sylvatica</v>
      </c>
      <c r="B252" s="29"/>
      <c r="C252" s="30" t="str">
        <f>IF(ISBLANK('ICC GRID'!A229),"---",TRIM('ICC GRID'!A229))</f>
        <v>3/8"</v>
      </c>
      <c r="D252" s="69">
        <f>IF(ISBLANK('ICC GRID'!A229),"---",'ICC GRID'!G229)</f>
        <v>353</v>
      </c>
      <c r="E252" s="31">
        <f>IF(ISBLANK('ICC GRID'!A229),"---",'ICC GRID'!E229)</f>
        <v>25</v>
      </c>
      <c r="F252" s="18">
        <f>IF(ISBLANK('ICC GRID'!A229),"---",IF('ICC GRID'!D229=0,"",'ICC GRID'!D229))</f>
        <v>1.25</v>
      </c>
      <c r="G252" s="19">
        <f>IF(ISBLANK('ICC GRID'!A229),"---",IF('ICC GRID'!C229=0,"",'ICC GRID'!C229))</f>
        <v>50</v>
      </c>
      <c r="H252" s="47"/>
      <c r="I252" s="48"/>
      <c r="J252" s="32" t="str">
        <f t="shared" si="8"/>
        <v/>
      </c>
      <c r="K252" s="33" t="str">
        <f>IF(ISBLANK('ICC GRID'!A229),"---",IF(H252="","",IF(H252&lt;'ICC GRID'!C229,M252,F252)))</f>
        <v/>
      </c>
      <c r="L252" s="33" t="str">
        <f t="shared" si="9"/>
        <v/>
      </c>
      <c r="M252" s="18">
        <f>IF(ISBLANK('ICC GRID'!A229),"---",IF('ICC GRID'!B229=0,"",'ICC GRID'!B229))</f>
        <v>2.2000000000000002</v>
      </c>
    </row>
    <row r="253" spans="1:13" ht="15.75" x14ac:dyDescent="0.2">
      <c r="A253" s="28" t="str">
        <f>IF(ISBLANK('ICC GRID'!A230),"---",'ICC GRID'!F230)</f>
        <v>Fagus sylvatica</v>
      </c>
      <c r="B253" s="29"/>
      <c r="C253" s="30" t="str">
        <f>IF(ISBLANK('ICC GRID'!A230),"---",TRIM('ICC GRID'!A230))</f>
        <v>1-2' LOW BRCH HEDGE</v>
      </c>
      <c r="D253" s="69">
        <f>IF(ISBLANK('ICC GRID'!A230),"---",'ICC GRID'!G230)</f>
        <v>599</v>
      </c>
      <c r="E253" s="31">
        <f>IF(ISBLANK('ICC GRID'!A230),"---",'ICC GRID'!E230)</f>
        <v>10</v>
      </c>
      <c r="F253" s="18">
        <f>IF(ISBLANK('ICC GRID'!A230),"---",IF('ICC GRID'!D230=0,"",'ICC GRID'!D230))</f>
        <v>3.75</v>
      </c>
      <c r="G253" s="19">
        <f>IF(ISBLANK('ICC GRID'!A230),"---",IF('ICC GRID'!C230=0,"",'ICC GRID'!C230))</f>
        <v>20</v>
      </c>
      <c r="H253" s="47"/>
      <c r="I253" s="48"/>
      <c r="J253" s="32" t="str">
        <f t="shared" si="8"/>
        <v/>
      </c>
      <c r="K253" s="33" t="str">
        <f>IF(ISBLANK('ICC GRID'!A230),"---",IF(H253="","",IF(H253&lt;'ICC GRID'!C230,M253,F253)))</f>
        <v/>
      </c>
      <c r="L253" s="33" t="str">
        <f t="shared" si="9"/>
        <v/>
      </c>
      <c r="M253" s="18">
        <f>IF(ISBLANK('ICC GRID'!A230),"---",IF('ICC GRID'!B230=0,"",'ICC GRID'!B230))</f>
        <v>8.35</v>
      </c>
    </row>
    <row r="254" spans="1:13" ht="15.75" x14ac:dyDescent="0.2">
      <c r="A254" s="28" t="str">
        <f>IF(ISBLANK('ICC GRID'!A231),"---",'ICC GRID'!F231)</f>
        <v>Fagus sylvatica</v>
      </c>
      <c r="B254" s="29"/>
      <c r="C254" s="30" t="str">
        <f>IF(ISBLANK('ICC GRID'!A231),"---",TRIM('ICC GRID'!A231))</f>
        <v>2-3' LOW BRCH HEDGE</v>
      </c>
      <c r="D254" s="69">
        <f>IF(ISBLANK('ICC GRID'!A231),"---",'ICC GRID'!G231)</f>
        <v>11</v>
      </c>
      <c r="E254" s="31">
        <f>IF(ISBLANK('ICC GRID'!A231),"---",'ICC GRID'!E231)</f>
        <v>10</v>
      </c>
      <c r="F254" s="18">
        <f>IF(ISBLANK('ICC GRID'!A231),"---",IF('ICC GRID'!D231=0,"",'ICC GRID'!D231))</f>
        <v>4.8</v>
      </c>
      <c r="G254" s="19">
        <f>IF(ISBLANK('ICC GRID'!A231),"---",IF('ICC GRID'!C231=0,"",'ICC GRID'!C231))</f>
        <v>20</v>
      </c>
      <c r="H254" s="47"/>
      <c r="I254" s="48"/>
      <c r="J254" s="32" t="str">
        <f t="shared" si="8"/>
        <v/>
      </c>
      <c r="K254" s="33" t="str">
        <f>IF(ISBLANK('ICC GRID'!A231),"---",IF(H254="","",IF(H254&lt;'ICC GRID'!C231,M254,F254)))</f>
        <v/>
      </c>
      <c r="L254" s="33" t="str">
        <f t="shared" si="9"/>
        <v/>
      </c>
      <c r="M254" s="18">
        <f>IF(ISBLANK('ICC GRID'!A231),"---",IF('ICC GRID'!B231=0,"",'ICC GRID'!B231))</f>
        <v>9.4</v>
      </c>
    </row>
    <row r="255" spans="1:13" ht="15.75" x14ac:dyDescent="0.2">
      <c r="A255" s="28" t="str">
        <f>IF(ISBLANK('ICC GRID'!A232),"---",'ICC GRID'!F232)</f>
        <v>Fagus sylvatica 'Riversii'</v>
      </c>
      <c r="B255" s="29"/>
      <c r="C255" s="30" t="str">
        <f>IF(ISBLANK('ICC GRID'!A232),"---",TRIM('ICC GRID'!A232))</f>
        <v>4-5'</v>
      </c>
      <c r="D255" s="69">
        <f>IF(ISBLANK('ICC GRID'!A232),"---",'ICC GRID'!G232)</f>
        <v>169</v>
      </c>
      <c r="E255" s="31">
        <f>IF(ISBLANK('ICC GRID'!A232),"---",'ICC GRID'!E232)</f>
        <v>5</v>
      </c>
      <c r="F255" s="18">
        <f>IF(ISBLANK('ICC GRID'!A232),"---",IF('ICC GRID'!D232=0,"",'ICC GRID'!D232))</f>
        <v>18.75</v>
      </c>
      <c r="G255" s="19">
        <f>IF(ISBLANK('ICC GRID'!A232),"---",IF('ICC GRID'!C232=0,"",'ICC GRID'!C232))</f>
        <v>10</v>
      </c>
      <c r="H255" s="47"/>
      <c r="I255" s="48"/>
      <c r="J255" s="32" t="str">
        <f t="shared" si="8"/>
        <v/>
      </c>
      <c r="K255" s="33" t="str">
        <f>IF(ISBLANK('ICC GRID'!A232),"---",IF(H255="","",IF(H255&lt;'ICC GRID'!C232,M255,F255)))</f>
        <v/>
      </c>
      <c r="L255" s="33" t="str">
        <f t="shared" si="9"/>
        <v/>
      </c>
      <c r="M255" s="18">
        <f>IF(ISBLANK('ICC GRID'!A232),"---",IF('ICC GRID'!B232=0,"",'ICC GRID'!B232))</f>
        <v>32.85</v>
      </c>
    </row>
    <row r="256" spans="1:13" ht="15.75" x14ac:dyDescent="0.2">
      <c r="A256" s="28" t="str">
        <f>IF(ISBLANK('ICC GRID'!A233),"---",'ICC GRID'!F233)</f>
        <v>Fagus sylvatica 'Riversii'</v>
      </c>
      <c r="B256" s="29"/>
      <c r="C256" s="30" t="str">
        <f>IF(ISBLANK('ICC GRID'!A233),"---",TRIM('ICC GRID'!A233))</f>
        <v>5-6' TRUCK ONLY</v>
      </c>
      <c r="D256" s="69">
        <f>IF(ISBLANK('ICC GRID'!A233),"---",'ICC GRID'!G233)</f>
        <v>52</v>
      </c>
      <c r="E256" s="31">
        <f>IF(ISBLANK('ICC GRID'!A233),"---",'ICC GRID'!E233)</f>
        <v>5</v>
      </c>
      <c r="F256" s="18">
        <f>IF(ISBLANK('ICC GRID'!A233),"---",IF('ICC GRID'!D233=0,"",'ICC GRID'!D233))</f>
        <v>20.95</v>
      </c>
      <c r="G256" s="19">
        <f>IF(ISBLANK('ICC GRID'!A233),"---",IF('ICC GRID'!C233=0,"",'ICC GRID'!C233))</f>
        <v>10</v>
      </c>
      <c r="H256" s="47"/>
      <c r="I256" s="48"/>
      <c r="J256" s="32" t="str">
        <f t="shared" si="8"/>
        <v/>
      </c>
      <c r="K256" s="33" t="str">
        <f>IF(ISBLANK('ICC GRID'!A233),"---",IF(H256="","",IF(H256&lt;'ICC GRID'!C233,M256,F256)))</f>
        <v/>
      </c>
      <c r="L256" s="33" t="str">
        <f t="shared" si="9"/>
        <v/>
      </c>
      <c r="M256" s="18">
        <f>IF(ISBLANK('ICC GRID'!A233),"---",IF('ICC GRID'!B233=0,"",'ICC GRID'!B233))</f>
        <v>36.700000000000003</v>
      </c>
    </row>
    <row r="257" spans="1:13" ht="15.75" x14ac:dyDescent="0.2">
      <c r="A257" s="28" t="str">
        <f>IF(ISBLANK('ICC GRID'!A234),"---",'ICC GRID'!F234)</f>
        <v>Fagus sylvatica 'Rohan Obelisk'</v>
      </c>
      <c r="B257" s="29"/>
      <c r="C257" s="30" t="str">
        <f>IF(ISBLANK('ICC GRID'!A234),"---",TRIM('ICC GRID'!A234))</f>
        <v>3-4'</v>
      </c>
      <c r="D257" s="69">
        <f>IF(ISBLANK('ICC GRID'!A234),"---",'ICC GRID'!G234)</f>
        <v>30</v>
      </c>
      <c r="E257" s="31">
        <f>IF(ISBLANK('ICC GRID'!A234),"---",'ICC GRID'!E234)</f>
        <v>5</v>
      </c>
      <c r="F257" s="18">
        <f>IF(ISBLANK('ICC GRID'!A234),"---",IF('ICC GRID'!D234=0,"",'ICC GRID'!D234))</f>
        <v>16.55</v>
      </c>
      <c r="G257" s="19">
        <f>IF(ISBLANK('ICC GRID'!A234),"---",IF('ICC GRID'!C234=0,"",'ICC GRID'!C234))</f>
        <v>10</v>
      </c>
      <c r="H257" s="47"/>
      <c r="I257" s="48"/>
      <c r="J257" s="32" t="str">
        <f t="shared" si="8"/>
        <v/>
      </c>
      <c r="K257" s="33" t="str">
        <f>IF(ISBLANK('ICC GRID'!A234),"---",IF(H257="","",IF(H257&lt;'ICC GRID'!C234,M257,F257)))</f>
        <v/>
      </c>
      <c r="L257" s="33" t="str">
        <f t="shared" si="9"/>
        <v/>
      </c>
      <c r="M257" s="18">
        <f>IF(ISBLANK('ICC GRID'!A234),"---",IF('ICC GRID'!B234=0,"",'ICC GRID'!B234))</f>
        <v>29</v>
      </c>
    </row>
    <row r="258" spans="1:13" ht="15.75" x14ac:dyDescent="0.2">
      <c r="A258" s="28" t="str">
        <f>IF(ISBLANK('ICC GRID'!A235),"---",'ICC GRID'!F235)</f>
        <v>Fagus sylvatica 'Rohan Obelisk'</v>
      </c>
      <c r="B258" s="29"/>
      <c r="C258" s="30" t="str">
        <f>IF(ISBLANK('ICC GRID'!A235),"---",TRIM('ICC GRID'!A235))</f>
        <v>4-5'</v>
      </c>
      <c r="D258" s="69">
        <f>IF(ISBLANK('ICC GRID'!A235),"---",'ICC GRID'!G235)</f>
        <v>62</v>
      </c>
      <c r="E258" s="31">
        <f>IF(ISBLANK('ICC GRID'!A235),"---",'ICC GRID'!E235)</f>
        <v>5</v>
      </c>
      <c r="F258" s="18">
        <f>IF(ISBLANK('ICC GRID'!A235),"---",IF('ICC GRID'!D235=0,"",'ICC GRID'!D235))</f>
        <v>18.75</v>
      </c>
      <c r="G258" s="19">
        <f>IF(ISBLANK('ICC GRID'!A235),"---",IF('ICC GRID'!C235=0,"",'ICC GRID'!C235))</f>
        <v>10</v>
      </c>
      <c r="H258" s="47"/>
      <c r="I258" s="48"/>
      <c r="J258" s="32" t="str">
        <f t="shared" si="8"/>
        <v/>
      </c>
      <c r="K258" s="33" t="str">
        <f>IF(ISBLANK('ICC GRID'!A235),"---",IF(H258="","",IF(H258&lt;'ICC GRID'!C235,M258,F258)))</f>
        <v/>
      </c>
      <c r="L258" s="33" t="str">
        <f t="shared" si="9"/>
        <v/>
      </c>
      <c r="M258" s="18">
        <f>IF(ISBLANK('ICC GRID'!A235),"---",IF('ICC GRID'!B235=0,"",'ICC GRID'!B235))</f>
        <v>32.85</v>
      </c>
    </row>
    <row r="259" spans="1:13" ht="15.75" x14ac:dyDescent="0.2">
      <c r="A259" s="28" t="str">
        <f>IF(ISBLANK('ICC GRID'!A236),"---",'ICC GRID'!F236)</f>
        <v>Fagus sylvatica 'Rohanii'</v>
      </c>
      <c r="B259" s="29"/>
      <c r="C259" s="30" t="str">
        <f>IF(ISBLANK('ICC GRID'!A236),"---",TRIM('ICC GRID'!A236))</f>
        <v>5-6' TRUCK ONLY</v>
      </c>
      <c r="D259" s="69">
        <f>IF(ISBLANK('ICC GRID'!A236),"---",'ICC GRID'!G236)</f>
        <v>60</v>
      </c>
      <c r="E259" s="31">
        <f>IF(ISBLANK('ICC GRID'!A236),"---",'ICC GRID'!E236)</f>
        <v>5</v>
      </c>
      <c r="F259" s="18">
        <f>IF(ISBLANK('ICC GRID'!A236),"---",IF('ICC GRID'!D236=0,"",'ICC GRID'!D236))</f>
        <v>20.95</v>
      </c>
      <c r="G259" s="19">
        <f>IF(ISBLANK('ICC GRID'!A236),"---",IF('ICC GRID'!C236=0,"",'ICC GRID'!C236))</f>
        <v>10</v>
      </c>
      <c r="H259" s="47"/>
      <c r="I259" s="48"/>
      <c r="J259" s="32" t="str">
        <f t="shared" si="8"/>
        <v/>
      </c>
      <c r="K259" s="33" t="str">
        <f>IF(ISBLANK('ICC GRID'!A236),"---",IF(H259="","",IF(H259&lt;'ICC GRID'!C236,M259,F259)))</f>
        <v/>
      </c>
      <c r="L259" s="33" t="str">
        <f t="shared" si="9"/>
        <v/>
      </c>
      <c r="M259" s="18">
        <f>IF(ISBLANK('ICC GRID'!A236),"---",IF('ICC GRID'!B236=0,"",'ICC GRID'!B236))</f>
        <v>36.700000000000003</v>
      </c>
    </row>
    <row r="260" spans="1:13" ht="15.75" x14ac:dyDescent="0.2">
      <c r="A260" s="28" t="str">
        <f>IF(ISBLANK('ICC GRID'!A237),"---",'ICC GRID'!F237)</f>
        <v>Fagus sylvatica 'Roseomarginata'</v>
      </c>
      <c r="B260" s="29"/>
      <c r="C260" s="30" t="str">
        <f>IF(ISBLANK('ICC GRID'!A237),"---",TRIM('ICC GRID'!A237))</f>
        <v>6-12"</v>
      </c>
      <c r="D260" s="69">
        <f>IF(ISBLANK('ICC GRID'!A237),"---",'ICC GRID'!G237)</f>
        <v>143</v>
      </c>
      <c r="E260" s="31">
        <f>IF(ISBLANK('ICC GRID'!A237),"---",'ICC GRID'!E237)</f>
        <v>5</v>
      </c>
      <c r="F260" s="18">
        <f>IF(ISBLANK('ICC GRID'!A237),"---",IF('ICC GRID'!D237=0,"",'ICC GRID'!D237))</f>
        <v>11.5</v>
      </c>
      <c r="G260" s="19">
        <f>IF(ISBLANK('ICC GRID'!A237),"---",IF('ICC GRID'!C237=0,"",'ICC GRID'!C237))</f>
        <v>10</v>
      </c>
      <c r="H260" s="47"/>
      <c r="I260" s="48"/>
      <c r="J260" s="32" t="str">
        <f t="shared" si="8"/>
        <v/>
      </c>
      <c r="K260" s="33" t="str">
        <f>IF(ISBLANK('ICC GRID'!A237),"---",IF(H260="","",IF(H260&lt;'ICC GRID'!C237,M260,F260)))</f>
        <v/>
      </c>
      <c r="L260" s="33" t="str">
        <f t="shared" si="9"/>
        <v/>
      </c>
      <c r="M260" s="18">
        <f>IF(ISBLANK('ICC GRID'!A237),"---",IF('ICC GRID'!B237=0,"",'ICC GRID'!B237))</f>
        <v>20.149999999999999</v>
      </c>
    </row>
    <row r="261" spans="1:13" ht="15.75" x14ac:dyDescent="0.2">
      <c r="A261" s="28" t="str">
        <f>IF(ISBLANK('ICC GRID'!A238),"---",'ICC GRID'!F238)</f>
        <v>Fagus sylvatica 'Roseomarginata'</v>
      </c>
      <c r="B261" s="29"/>
      <c r="C261" s="30" t="str">
        <f>IF(ISBLANK('ICC GRID'!A238),"---",TRIM('ICC GRID'!A238))</f>
        <v>1-2'</v>
      </c>
      <c r="D261" s="69">
        <f>IF(ISBLANK('ICC GRID'!A238),"---",'ICC GRID'!G238)</f>
        <v>862</v>
      </c>
      <c r="E261" s="31">
        <f>IF(ISBLANK('ICC GRID'!A238),"---",'ICC GRID'!E238)</f>
        <v>5</v>
      </c>
      <c r="F261" s="18">
        <f>IF(ISBLANK('ICC GRID'!A238),"---",IF('ICC GRID'!D238=0,"",'ICC GRID'!D238))</f>
        <v>12.15</v>
      </c>
      <c r="G261" s="19">
        <f>IF(ISBLANK('ICC GRID'!A238),"---",IF('ICC GRID'!C238=0,"",'ICC GRID'!C238))</f>
        <v>10</v>
      </c>
      <c r="H261" s="47"/>
      <c r="I261" s="48"/>
      <c r="J261" s="32" t="str">
        <f t="shared" si="8"/>
        <v/>
      </c>
      <c r="K261" s="33" t="str">
        <f>IF(ISBLANK('ICC GRID'!A238),"---",IF(H261="","",IF(H261&lt;'ICC GRID'!C238,M261,F261)))</f>
        <v/>
      </c>
      <c r="L261" s="33" t="str">
        <f t="shared" si="9"/>
        <v/>
      </c>
      <c r="M261" s="18">
        <f>IF(ISBLANK('ICC GRID'!A238),"---",IF('ICC GRID'!B238=0,"",'ICC GRID'!B238))</f>
        <v>21.3</v>
      </c>
    </row>
    <row r="262" spans="1:13" ht="15.75" x14ac:dyDescent="0.2">
      <c r="A262" s="28" t="str">
        <f>IF(ISBLANK('ICC GRID'!A239),"---",'ICC GRID'!F239)</f>
        <v>Fagus sylvatica 'Roseomarginata'</v>
      </c>
      <c r="B262" s="29"/>
      <c r="C262" s="30" t="str">
        <f>IF(ISBLANK('ICC GRID'!A239),"---",TRIM('ICC GRID'!A239))</f>
        <v>2-3'</v>
      </c>
      <c r="D262" s="69">
        <f>IF(ISBLANK('ICC GRID'!A239),"---",'ICC GRID'!G239)</f>
        <v>644</v>
      </c>
      <c r="E262" s="31">
        <f>IF(ISBLANK('ICC GRID'!A239),"---",'ICC GRID'!E239)</f>
        <v>5</v>
      </c>
      <c r="F262" s="18">
        <f>IF(ISBLANK('ICC GRID'!A239),"---",IF('ICC GRID'!D239=0,"",'ICC GRID'!D239))</f>
        <v>14.35</v>
      </c>
      <c r="G262" s="19">
        <f>IF(ISBLANK('ICC GRID'!A239),"---",IF('ICC GRID'!C239=0,"",'ICC GRID'!C239))</f>
        <v>10</v>
      </c>
      <c r="H262" s="47"/>
      <c r="I262" s="48"/>
      <c r="J262" s="32" t="str">
        <f t="shared" si="8"/>
        <v/>
      </c>
      <c r="K262" s="33" t="str">
        <f>IF(ISBLANK('ICC GRID'!A239),"---",IF(H262="","",IF(H262&lt;'ICC GRID'!C239,M262,F262)))</f>
        <v/>
      </c>
      <c r="L262" s="33" t="str">
        <f t="shared" si="9"/>
        <v/>
      </c>
      <c r="M262" s="18">
        <f>IF(ISBLANK('ICC GRID'!A239),"---",IF('ICC GRID'!B239=0,"",'ICC GRID'!B239))</f>
        <v>25.15</v>
      </c>
    </row>
    <row r="263" spans="1:13" ht="15.75" x14ac:dyDescent="0.2">
      <c r="A263" s="28" t="str">
        <f>IF(ISBLANK('ICC GRID'!A240),"---",'ICC GRID'!F240)</f>
        <v>Fagus sylvatica 'Roseomarginata'</v>
      </c>
      <c r="B263" s="29"/>
      <c r="C263" s="30" t="str">
        <f>IF(ISBLANK('ICC GRID'!A240),"---",TRIM('ICC GRID'!A240))</f>
        <v>3-4'</v>
      </c>
      <c r="D263" s="69">
        <f>IF(ISBLANK('ICC GRID'!A240),"---",'ICC GRID'!G240)</f>
        <v>22</v>
      </c>
      <c r="E263" s="31">
        <f>IF(ISBLANK('ICC GRID'!A240),"---",'ICC GRID'!E240)</f>
        <v>5</v>
      </c>
      <c r="F263" s="18">
        <f>IF(ISBLANK('ICC GRID'!A240),"---",IF('ICC GRID'!D240=0,"",'ICC GRID'!D240))</f>
        <v>16.55</v>
      </c>
      <c r="G263" s="19">
        <f>IF(ISBLANK('ICC GRID'!A240),"---",IF('ICC GRID'!C240=0,"",'ICC GRID'!C240))</f>
        <v>10</v>
      </c>
      <c r="H263" s="47"/>
      <c r="I263" s="48"/>
      <c r="J263" s="32" t="str">
        <f t="shared" si="8"/>
        <v/>
      </c>
      <c r="K263" s="33" t="str">
        <f>IF(ISBLANK('ICC GRID'!A240),"---",IF(H263="","",IF(H263&lt;'ICC GRID'!C240,M263,F263)))</f>
        <v/>
      </c>
      <c r="L263" s="33" t="str">
        <f t="shared" si="9"/>
        <v/>
      </c>
      <c r="M263" s="18">
        <f>IF(ISBLANK('ICC GRID'!A240),"---",IF('ICC GRID'!B240=0,"",'ICC GRID'!B240))</f>
        <v>29</v>
      </c>
    </row>
    <row r="264" spans="1:13" ht="15.75" x14ac:dyDescent="0.2">
      <c r="A264" s="28" t="str">
        <f>IF(ISBLANK('ICC GRID'!A241),"---",'ICC GRID'!F241)</f>
        <v>Fagus sylvatica f. purpurea</v>
      </c>
      <c r="B264" s="29"/>
      <c r="C264" s="30" t="str">
        <f>IF(ISBLANK('ICC GRID'!A241),"---",TRIM('ICC GRID'!A241))</f>
        <v>6-12" TR</v>
      </c>
      <c r="D264" s="69">
        <f>IF(ISBLANK('ICC GRID'!A241),"---",'ICC GRID'!G241)</f>
        <v>301</v>
      </c>
      <c r="E264" s="31">
        <f>IF(ISBLANK('ICC GRID'!A241),"---",'ICC GRID'!E241)</f>
        <v>25</v>
      </c>
      <c r="F264" s="18">
        <f>IF(ISBLANK('ICC GRID'!A241),"---",IF('ICC GRID'!D241=0,"",'ICC GRID'!D241))</f>
        <v>2.0499999999999998</v>
      </c>
      <c r="G264" s="19">
        <f>IF(ISBLANK('ICC GRID'!A241),"---",IF('ICC GRID'!C241=0,"",'ICC GRID'!C241))</f>
        <v>50</v>
      </c>
      <c r="H264" s="47"/>
      <c r="I264" s="48"/>
      <c r="J264" s="32" t="str">
        <f t="shared" si="8"/>
        <v/>
      </c>
      <c r="K264" s="33" t="str">
        <f>IF(ISBLANK('ICC GRID'!A241),"---",IF(H264="","",IF(H264&lt;'ICC GRID'!C241,M264,F264)))</f>
        <v/>
      </c>
      <c r="L264" s="33" t="str">
        <f t="shared" si="9"/>
        <v/>
      </c>
      <c r="M264" s="18">
        <f>IF(ISBLANK('ICC GRID'!A241),"---",IF('ICC GRID'!B241=0,"",'ICC GRID'!B241))</f>
        <v>3.6</v>
      </c>
    </row>
    <row r="265" spans="1:13" ht="15.75" x14ac:dyDescent="0.2">
      <c r="A265" s="28" t="str">
        <f>IF(ISBLANK('ICC GRID'!A242),"---",'ICC GRID'!F242)</f>
        <v>Fagus sylvatica f. purpurea</v>
      </c>
      <c r="B265" s="29"/>
      <c r="C265" s="30" t="str">
        <f>IF(ISBLANK('ICC GRID'!A242),"---",TRIM('ICC GRID'!A242))</f>
        <v>1-2' TR</v>
      </c>
      <c r="D265" s="69">
        <f>IF(ISBLANK('ICC GRID'!A242),"---",'ICC GRID'!G242)</f>
        <v>360</v>
      </c>
      <c r="E265" s="31">
        <f>IF(ISBLANK('ICC GRID'!A242),"---",'ICC GRID'!E242)</f>
        <v>10</v>
      </c>
      <c r="F265" s="18">
        <f>IF(ISBLANK('ICC GRID'!A242),"---",IF('ICC GRID'!D242=0,"",'ICC GRID'!D242))</f>
        <v>2.4500000000000002</v>
      </c>
      <c r="G265" s="19">
        <f>IF(ISBLANK('ICC GRID'!A242),"---",IF('ICC GRID'!C242=0,"",'ICC GRID'!C242))</f>
        <v>50</v>
      </c>
      <c r="H265" s="47"/>
      <c r="I265" s="48"/>
      <c r="J265" s="32" t="str">
        <f t="shared" si="8"/>
        <v/>
      </c>
      <c r="K265" s="33" t="str">
        <f>IF(ISBLANK('ICC GRID'!A242),"---",IF(H265="","",IF(H265&lt;'ICC GRID'!C242,M265,F265)))</f>
        <v/>
      </c>
      <c r="L265" s="33" t="str">
        <f t="shared" si="9"/>
        <v/>
      </c>
      <c r="M265" s="18">
        <f>IF(ISBLANK('ICC GRID'!A242),"---",IF('ICC GRID'!B242=0,"",'ICC GRID'!B242))</f>
        <v>4.3</v>
      </c>
    </row>
    <row r="266" spans="1:13" ht="15.75" x14ac:dyDescent="0.2">
      <c r="A266" s="28" t="str">
        <f>IF(ISBLANK('ICC GRID'!A243),"---",'ICC GRID'!F243)</f>
        <v>Fagus sylvatica f. purpurea</v>
      </c>
      <c r="B266" s="29"/>
      <c r="C266" s="30" t="str">
        <f>IF(ISBLANK('ICC GRID'!A243),"---",TRIM('ICC GRID'!A243))</f>
        <v>2-3' TR</v>
      </c>
      <c r="D266" s="69">
        <f>IF(ISBLANK('ICC GRID'!A243),"---",'ICC GRID'!G243)</f>
        <v>448</v>
      </c>
      <c r="E266" s="31">
        <f>IF(ISBLANK('ICC GRID'!A243),"---",'ICC GRID'!E243)</f>
        <v>10</v>
      </c>
      <c r="F266" s="18">
        <f>IF(ISBLANK('ICC GRID'!A243),"---",IF('ICC GRID'!D243=0,"",'ICC GRID'!D243))</f>
        <v>3.3</v>
      </c>
      <c r="G266" s="19">
        <f>IF(ISBLANK('ICC GRID'!A243),"---",IF('ICC GRID'!C243=0,"",'ICC GRID'!C243))</f>
        <v>20</v>
      </c>
      <c r="H266" s="47"/>
      <c r="I266" s="48"/>
      <c r="J266" s="32" t="str">
        <f t="shared" si="8"/>
        <v/>
      </c>
      <c r="K266" s="33" t="str">
        <f>IF(ISBLANK('ICC GRID'!A243),"---",IF(H266="","",IF(H266&lt;'ICC GRID'!C243,M266,F266)))</f>
        <v/>
      </c>
      <c r="L266" s="33" t="str">
        <f t="shared" si="9"/>
        <v/>
      </c>
      <c r="M266" s="18">
        <f>IF(ISBLANK('ICC GRID'!A243),"---",IF('ICC GRID'!B243=0,"",'ICC GRID'!B243))</f>
        <v>5.8</v>
      </c>
    </row>
    <row r="267" spans="1:13" ht="15.75" x14ac:dyDescent="0.2">
      <c r="A267" s="28" t="str">
        <f>IF(ISBLANK('ICC GRID'!A244),"---",'ICC GRID'!F244)</f>
        <v>Fagus sylvatica f. purpurea</v>
      </c>
      <c r="B267" s="29"/>
      <c r="C267" s="30" t="str">
        <f>IF(ISBLANK('ICC GRID'!A244),"---",TRIM('ICC GRID'!A244))</f>
        <v>3-4' TR</v>
      </c>
      <c r="D267" s="69">
        <f>IF(ISBLANK('ICC GRID'!A244),"---",'ICC GRID'!G244)</f>
        <v>149</v>
      </c>
      <c r="E267" s="31">
        <f>IF(ISBLANK('ICC GRID'!A244),"---",'ICC GRID'!E244)</f>
        <v>10</v>
      </c>
      <c r="F267" s="18">
        <f>IF(ISBLANK('ICC GRID'!A244),"---",IF('ICC GRID'!D244=0,"",'ICC GRID'!D244))</f>
        <v>4.2</v>
      </c>
      <c r="G267" s="19">
        <f>IF(ISBLANK('ICC GRID'!A244),"---",IF('ICC GRID'!C244=0,"",'ICC GRID'!C244))</f>
        <v>20</v>
      </c>
      <c r="H267" s="47"/>
      <c r="I267" s="48"/>
      <c r="J267" s="32" t="str">
        <f t="shared" si="8"/>
        <v/>
      </c>
      <c r="K267" s="33" t="str">
        <f>IF(ISBLANK('ICC GRID'!A244),"---",IF(H267="","",IF(H267&lt;'ICC GRID'!C244,M267,F267)))</f>
        <v/>
      </c>
      <c r="L267" s="33" t="str">
        <f t="shared" si="9"/>
        <v/>
      </c>
      <c r="M267" s="18">
        <f>IF(ISBLANK('ICC GRID'!A244),"---",IF('ICC GRID'!B244=0,"",'ICC GRID'!B244))</f>
        <v>7.35</v>
      </c>
    </row>
    <row r="268" spans="1:13" ht="15.75" x14ac:dyDescent="0.2">
      <c r="A268" s="28" t="str">
        <f>IF(ISBLANK('ICC GRID'!A245),"---",'ICC GRID'!F245)</f>
        <v>Fagus sylvatica f. purpurea</v>
      </c>
      <c r="B268" s="29"/>
      <c r="C268" s="30" t="str">
        <f>IF(ISBLANK('ICC GRID'!A245),"---",TRIM('ICC GRID'!A245))</f>
        <v>4-5' TR</v>
      </c>
      <c r="D268" s="69">
        <f>IF(ISBLANK('ICC GRID'!A245),"---",'ICC GRID'!G245)</f>
        <v>57</v>
      </c>
      <c r="E268" s="31">
        <f>IF(ISBLANK('ICC GRID'!A245),"---",'ICC GRID'!E245)</f>
        <v>5</v>
      </c>
      <c r="F268" s="18">
        <f>IF(ISBLANK('ICC GRID'!A245),"---",IF('ICC GRID'!D245=0,"",'ICC GRID'!D245))</f>
        <v>5.3</v>
      </c>
      <c r="G268" s="19">
        <f>IF(ISBLANK('ICC GRID'!A245),"---",IF('ICC GRID'!C245=0,"",'ICC GRID'!C245))</f>
        <v>10</v>
      </c>
      <c r="H268" s="47"/>
      <c r="I268" s="48"/>
      <c r="J268" s="32" t="str">
        <f t="shared" si="8"/>
        <v/>
      </c>
      <c r="K268" s="33" t="str">
        <f>IF(ISBLANK('ICC GRID'!A245),"---",IF(H268="","",IF(H268&lt;'ICC GRID'!C245,M268,F268)))</f>
        <v/>
      </c>
      <c r="L268" s="33" t="str">
        <f t="shared" si="9"/>
        <v/>
      </c>
      <c r="M268" s="18">
        <f>IF(ISBLANK('ICC GRID'!A245),"---",IF('ICC GRID'!B245=0,"",'ICC GRID'!B245))</f>
        <v>9.4</v>
      </c>
    </row>
    <row r="269" spans="1:13" ht="15.75" x14ac:dyDescent="0.2">
      <c r="A269" s="28" t="str">
        <f>IF(ISBLANK('ICC GRID'!A246),"---",'ICC GRID'!F246)</f>
        <v>Forsythia x intermedia Magical™ Gold</v>
      </c>
      <c r="B269" s="29"/>
      <c r="C269" s="30" t="str">
        <f>IF(ISBLANK('ICC GRID'!A246),"---",TRIM('ICC GRID'!A246))</f>
        <v>MP</v>
      </c>
      <c r="D269" s="69">
        <f>IF(ISBLANK('ICC GRID'!A246),"---",'ICC GRID'!G246)</f>
        <v>17</v>
      </c>
      <c r="E269" s="31">
        <f>IF(ISBLANK('ICC GRID'!A246),"---",'ICC GRID'!E246)</f>
        <v>25</v>
      </c>
      <c r="F269" s="18">
        <f>IF(ISBLANK('ICC GRID'!A246),"---",IF('ICC GRID'!D246=0,"",'ICC GRID'!D246))</f>
        <v>3.2</v>
      </c>
      <c r="G269" s="19">
        <f>IF(ISBLANK('ICC GRID'!A246),"---",IF('ICC GRID'!C246=0,"",'ICC GRID'!C246))</f>
        <v>50</v>
      </c>
      <c r="H269" s="47"/>
      <c r="I269" s="48"/>
      <c r="J269" s="32" t="str">
        <f t="shared" si="8"/>
        <v/>
      </c>
      <c r="K269" s="33" t="str">
        <f>IF(ISBLANK('ICC GRID'!A246),"---",IF(H269="","",IF(H269&lt;'ICC GRID'!C246,M269,F269)))</f>
        <v/>
      </c>
      <c r="L269" s="33" t="str">
        <f t="shared" si="9"/>
        <v/>
      </c>
      <c r="M269" s="18">
        <f>IF(ISBLANK('ICC GRID'!A246),"---",IF('ICC GRID'!B246=0,"",'ICC GRID'!B246))</f>
        <v>4.5999999999999996</v>
      </c>
    </row>
    <row r="270" spans="1:13" ht="15.75" x14ac:dyDescent="0.2">
      <c r="A270" s="28" t="str">
        <f>IF(ISBLANK('ICC GRID'!A247),"---",'ICC GRID'!F247)</f>
        <v>Fothergilla x intermedia 'Mt. Airy'</v>
      </c>
      <c r="B270" s="29"/>
      <c r="C270" s="30" t="str">
        <f>IF(ISBLANK('ICC GRID'!A247),"---",TRIM('ICC GRID'!A247))</f>
        <v>MP</v>
      </c>
      <c r="D270" s="69">
        <f>IF(ISBLANK('ICC GRID'!A247),"---",'ICC GRID'!G247)</f>
        <v>465</v>
      </c>
      <c r="E270" s="31">
        <f>IF(ISBLANK('ICC GRID'!A247),"---",'ICC GRID'!E247)</f>
        <v>25</v>
      </c>
      <c r="F270" s="18">
        <f>IF(ISBLANK('ICC GRID'!A247),"---",IF('ICC GRID'!D247=0,"",'ICC GRID'!D247))</f>
        <v>2.5</v>
      </c>
      <c r="G270" s="19">
        <f>IF(ISBLANK('ICC GRID'!A247),"---",IF('ICC GRID'!C247=0,"",'ICC GRID'!C247))</f>
        <v>50</v>
      </c>
      <c r="H270" s="47"/>
      <c r="I270" s="48"/>
      <c r="J270" s="32" t="str">
        <f t="shared" si="8"/>
        <v/>
      </c>
      <c r="K270" s="33" t="str">
        <f>IF(ISBLANK('ICC GRID'!A247),"---",IF(H270="","",IF(H270&lt;'ICC GRID'!C247,M270,F270)))</f>
        <v/>
      </c>
      <c r="L270" s="33" t="str">
        <f t="shared" si="9"/>
        <v/>
      </c>
      <c r="M270" s="18">
        <f>IF(ISBLANK('ICC GRID'!A247),"---",IF('ICC GRID'!B247=0,"",'ICC GRID'!B247))</f>
        <v>4.4000000000000004</v>
      </c>
    </row>
    <row r="271" spans="1:13" ht="15.75" x14ac:dyDescent="0.2">
      <c r="A271" s="28" t="str">
        <f>IF(ISBLANK('ICC GRID'!A248),"---",'ICC GRID'!F248)</f>
        <v>Fothergilla x intermedia 'Mt. Airy'</v>
      </c>
      <c r="B271" s="29"/>
      <c r="C271" s="30" t="str">
        <f>IF(ISBLANK('ICC GRID'!A248),"---",TRIM('ICC GRID'!A248))</f>
        <v>2 YR TR</v>
      </c>
      <c r="D271" s="69">
        <f>IF(ISBLANK('ICC GRID'!A248),"---",'ICC GRID'!G248)</f>
        <v>1377</v>
      </c>
      <c r="E271" s="31">
        <f>IF(ISBLANK('ICC GRID'!A248),"---",'ICC GRID'!E248)</f>
        <v>10</v>
      </c>
      <c r="F271" s="18">
        <f>IF(ISBLANK('ICC GRID'!A248),"---",IF('ICC GRID'!D248=0,"",'ICC GRID'!D248))</f>
        <v>4.5</v>
      </c>
      <c r="G271" s="19">
        <f>IF(ISBLANK('ICC GRID'!A248),"---",IF('ICC GRID'!C248=0,"",'ICC GRID'!C248))</f>
        <v>20</v>
      </c>
      <c r="H271" s="47"/>
      <c r="I271" s="48"/>
      <c r="J271" s="32" t="str">
        <f t="shared" si="8"/>
        <v/>
      </c>
      <c r="K271" s="33" t="str">
        <f>IF(ISBLANK('ICC GRID'!A248),"---",IF(H271="","",IF(H271&lt;'ICC GRID'!C248,M271,F271)))</f>
        <v/>
      </c>
      <c r="L271" s="33" t="str">
        <f t="shared" si="9"/>
        <v/>
      </c>
      <c r="M271" s="18">
        <f>IF(ISBLANK('ICC GRID'!A248),"---",IF('ICC GRID'!B248=0,"",'ICC GRID'!B248))</f>
        <v>7.9</v>
      </c>
    </row>
    <row r="272" spans="1:13" ht="15.75" x14ac:dyDescent="0.2">
      <c r="A272" s="28" t="str">
        <f>IF(ISBLANK('ICC GRID'!A249),"---",'ICC GRID'!F249)</f>
        <v>Franklinia alatamaha</v>
      </c>
      <c r="B272" s="29"/>
      <c r="C272" s="30" t="str">
        <f>IF(ISBLANK('ICC GRID'!A249),"---",TRIM('ICC GRID'!A249))</f>
        <v>MP</v>
      </c>
      <c r="D272" s="69">
        <f>IF(ISBLANK('ICC GRID'!A249),"---",'ICC GRID'!G249)</f>
        <v>1105</v>
      </c>
      <c r="E272" s="31">
        <f>IF(ISBLANK('ICC GRID'!A249),"---",'ICC GRID'!E249)</f>
        <v>25</v>
      </c>
      <c r="F272" s="18">
        <f>IF(ISBLANK('ICC GRID'!A249),"---",IF('ICC GRID'!D249=0,"",'ICC GRID'!D249))</f>
        <v>4.2</v>
      </c>
      <c r="G272" s="19">
        <f>IF(ISBLANK('ICC GRID'!A249),"---",IF('ICC GRID'!C249=0,"",'ICC GRID'!C249))</f>
        <v>50</v>
      </c>
      <c r="H272" s="47"/>
      <c r="I272" s="48"/>
      <c r="J272" s="32" t="str">
        <f t="shared" si="8"/>
        <v/>
      </c>
      <c r="K272" s="33" t="str">
        <f>IF(ISBLANK('ICC GRID'!A249),"---",IF(H272="","",IF(H272&lt;'ICC GRID'!C249,M272,F272)))</f>
        <v/>
      </c>
      <c r="L272" s="33" t="str">
        <f t="shared" si="9"/>
        <v/>
      </c>
      <c r="M272" s="18">
        <f>IF(ISBLANK('ICC GRID'!A249),"---",IF('ICC GRID'!B249=0,"",'ICC GRID'!B249))</f>
        <v>7.35</v>
      </c>
    </row>
    <row r="273" spans="1:13" ht="15.75" x14ac:dyDescent="0.2">
      <c r="A273" s="28" t="str">
        <f>IF(ISBLANK('ICC GRID'!A250),"---",'ICC GRID'!F250)</f>
        <v>Franklinia alatamaha</v>
      </c>
      <c r="B273" s="29"/>
      <c r="C273" s="30" t="str">
        <f>IF(ISBLANK('ICC GRID'!A250),"---",TRIM('ICC GRID'!A250))</f>
        <v>6-12" TR</v>
      </c>
      <c r="D273" s="69">
        <f>IF(ISBLANK('ICC GRID'!A250),"---",'ICC GRID'!G250)</f>
        <v>470</v>
      </c>
      <c r="E273" s="31">
        <f>IF(ISBLANK('ICC GRID'!A250),"---",'ICC GRID'!E250)</f>
        <v>10</v>
      </c>
      <c r="F273" s="18">
        <f>IF(ISBLANK('ICC GRID'!A250),"---",IF('ICC GRID'!D250=0,"",'ICC GRID'!D250))</f>
        <v>4.75</v>
      </c>
      <c r="G273" s="19">
        <f>IF(ISBLANK('ICC GRID'!A250),"---",IF('ICC GRID'!C250=0,"",'ICC GRID'!C250))</f>
        <v>20</v>
      </c>
      <c r="H273" s="47"/>
      <c r="I273" s="48"/>
      <c r="J273" s="32" t="str">
        <f t="shared" si="8"/>
        <v/>
      </c>
      <c r="K273" s="33" t="str">
        <f>IF(ISBLANK('ICC GRID'!A250),"---",IF(H273="","",IF(H273&lt;'ICC GRID'!C250,M273,F273)))</f>
        <v/>
      </c>
      <c r="L273" s="33" t="str">
        <f t="shared" si="9"/>
        <v/>
      </c>
      <c r="M273" s="18">
        <f>IF(ISBLANK('ICC GRID'!A250),"---",IF('ICC GRID'!B250=0,"",'ICC GRID'!B250))</f>
        <v>8.35</v>
      </c>
    </row>
    <row r="274" spans="1:13" ht="15.75" x14ac:dyDescent="0.2">
      <c r="A274" s="28" t="str">
        <f>IF(ISBLANK('ICC GRID'!A251),"---",'ICC GRID'!F251)</f>
        <v>Franklinia alatamaha</v>
      </c>
      <c r="B274" s="29"/>
      <c r="C274" s="30" t="str">
        <f>IF(ISBLANK('ICC GRID'!A251),"---",TRIM('ICC GRID'!A251))</f>
        <v>1-2' TR</v>
      </c>
      <c r="D274" s="69">
        <f>IF(ISBLANK('ICC GRID'!A251),"---",'ICC GRID'!G251)</f>
        <v>448</v>
      </c>
      <c r="E274" s="31">
        <f>IF(ISBLANK('ICC GRID'!A251),"---",'ICC GRID'!E251)</f>
        <v>10</v>
      </c>
      <c r="F274" s="18">
        <f>IF(ISBLANK('ICC GRID'!A251),"---",IF('ICC GRID'!D251=0,"",'ICC GRID'!D251))</f>
        <v>5.9</v>
      </c>
      <c r="G274" s="19">
        <f>IF(ISBLANK('ICC GRID'!A251),"---",IF('ICC GRID'!C251=0,"",'ICC GRID'!C251))</f>
        <v>20</v>
      </c>
      <c r="H274" s="47"/>
      <c r="I274" s="48"/>
      <c r="J274" s="32" t="str">
        <f t="shared" si="8"/>
        <v/>
      </c>
      <c r="K274" s="33" t="str">
        <f>IF(ISBLANK('ICC GRID'!A251),"---",IF(H274="","",IF(H274&lt;'ICC GRID'!C251,M274,F274)))</f>
        <v/>
      </c>
      <c r="L274" s="33" t="str">
        <f t="shared" si="9"/>
        <v/>
      </c>
      <c r="M274" s="18">
        <f>IF(ISBLANK('ICC GRID'!A251),"---",IF('ICC GRID'!B251=0,"",'ICC GRID'!B251))</f>
        <v>10.4</v>
      </c>
    </row>
    <row r="275" spans="1:13" ht="15.75" x14ac:dyDescent="0.2">
      <c r="A275" s="28" t="str">
        <f>IF(ISBLANK('ICC GRID'!A252),"---",'ICC GRID'!F252)</f>
        <v>Fraxinus latifolia</v>
      </c>
      <c r="B275" s="29"/>
      <c r="C275" s="30" t="str">
        <f>IF(ISBLANK('ICC GRID'!A252),"---",TRIM('ICC GRID'!A252))</f>
        <v>6-12"</v>
      </c>
      <c r="D275" s="69">
        <f>IF(ISBLANK('ICC GRID'!A252),"---",'ICC GRID'!G252)</f>
        <v>800</v>
      </c>
      <c r="E275" s="31">
        <f>IF(ISBLANK('ICC GRID'!A252),"---",'ICC GRID'!E252)</f>
        <v>25</v>
      </c>
      <c r="F275" s="18">
        <f>IF(ISBLANK('ICC GRID'!A252),"---",IF('ICC GRID'!D252=0,"",'ICC GRID'!D252))</f>
        <v>0.6</v>
      </c>
      <c r="G275" s="19">
        <f>IF(ISBLANK('ICC GRID'!A252),"---",IF('ICC GRID'!C252=0,"",'ICC GRID'!C252))</f>
        <v>50</v>
      </c>
      <c r="H275" s="47"/>
      <c r="I275" s="48"/>
      <c r="J275" s="32" t="str">
        <f t="shared" si="8"/>
        <v/>
      </c>
      <c r="K275" s="33" t="str">
        <f>IF(ISBLANK('ICC GRID'!A252),"---",IF(H275="","",IF(H275&lt;'ICC GRID'!C252,M275,F275)))</f>
        <v/>
      </c>
      <c r="L275" s="33" t="str">
        <f t="shared" si="9"/>
        <v/>
      </c>
      <c r="M275" s="18">
        <f>IF(ISBLANK('ICC GRID'!A252),"---",IF('ICC GRID'!B252=0,"",'ICC GRID'!B252))</f>
        <v>1.05</v>
      </c>
    </row>
    <row r="276" spans="1:13" ht="15.75" x14ac:dyDescent="0.2">
      <c r="A276" s="28" t="str">
        <f>IF(ISBLANK('ICC GRID'!A253),"---",'ICC GRID'!F253)</f>
        <v>Fraxinus latifolia</v>
      </c>
      <c r="B276" s="29"/>
      <c r="C276" s="30" t="str">
        <f>IF(ISBLANK('ICC GRID'!A253),"---",TRIM('ICC GRID'!A253))</f>
        <v>1-2'</v>
      </c>
      <c r="D276" s="69">
        <f>IF(ISBLANK('ICC GRID'!A253),"---",'ICC GRID'!G253)</f>
        <v>675</v>
      </c>
      <c r="E276" s="31">
        <f>IF(ISBLANK('ICC GRID'!A253),"---",'ICC GRID'!E253)</f>
        <v>25</v>
      </c>
      <c r="F276" s="18">
        <f>IF(ISBLANK('ICC GRID'!A253),"---",IF('ICC GRID'!D253=0,"",'ICC GRID'!D253))</f>
        <v>0.7</v>
      </c>
      <c r="G276" s="19">
        <f>IF(ISBLANK('ICC GRID'!A253),"---",IF('ICC GRID'!C253=0,"",'ICC GRID'!C253))</f>
        <v>50</v>
      </c>
      <c r="H276" s="47"/>
      <c r="I276" s="48"/>
      <c r="J276" s="32" t="str">
        <f t="shared" si="8"/>
        <v/>
      </c>
      <c r="K276" s="33" t="str">
        <f>IF(ISBLANK('ICC GRID'!A253),"---",IF(H276="","",IF(H276&lt;'ICC GRID'!C253,M276,F276)))</f>
        <v/>
      </c>
      <c r="L276" s="33" t="str">
        <f t="shared" si="9"/>
        <v/>
      </c>
      <c r="M276" s="18">
        <f>IF(ISBLANK('ICC GRID'!A253),"---",IF('ICC GRID'!B253=0,"",'ICC GRID'!B253))</f>
        <v>1.25</v>
      </c>
    </row>
    <row r="277" spans="1:13" ht="15.75" x14ac:dyDescent="0.2">
      <c r="A277" s="28" t="str">
        <f>IF(ISBLANK('ICC GRID'!A254),"---",'ICC GRID'!F254)</f>
        <v>Fraxinus latifolia</v>
      </c>
      <c r="B277" s="29"/>
      <c r="C277" s="30" t="str">
        <f>IF(ISBLANK('ICC GRID'!A254),"---",TRIM('ICC GRID'!A254))</f>
        <v>2-3'</v>
      </c>
      <c r="D277" s="69">
        <f>IF(ISBLANK('ICC GRID'!A254),"---",'ICC GRID'!G254)</f>
        <v>1599</v>
      </c>
      <c r="E277" s="31">
        <f>IF(ISBLANK('ICC GRID'!A254),"---",'ICC GRID'!E254)</f>
        <v>25</v>
      </c>
      <c r="F277" s="18">
        <f>IF(ISBLANK('ICC GRID'!A254),"---",IF('ICC GRID'!D254=0,"",'ICC GRID'!D254))</f>
        <v>0.85</v>
      </c>
      <c r="G277" s="19">
        <f>IF(ISBLANK('ICC GRID'!A254),"---",IF('ICC GRID'!C254=0,"",'ICC GRID'!C254))</f>
        <v>50</v>
      </c>
      <c r="H277" s="47"/>
      <c r="I277" s="48"/>
      <c r="J277" s="32" t="str">
        <f t="shared" si="8"/>
        <v/>
      </c>
      <c r="K277" s="33" t="str">
        <f>IF(ISBLANK('ICC GRID'!A254),"---",IF(H277="","",IF(H277&lt;'ICC GRID'!C254,M277,F277)))</f>
        <v/>
      </c>
      <c r="L277" s="33" t="str">
        <f t="shared" si="9"/>
        <v/>
      </c>
      <c r="M277" s="18">
        <f>IF(ISBLANK('ICC GRID'!A254),"---",IF('ICC GRID'!B254=0,"",'ICC GRID'!B254))</f>
        <v>1.5</v>
      </c>
    </row>
    <row r="278" spans="1:13" ht="15.75" x14ac:dyDescent="0.2">
      <c r="A278" s="28" t="str">
        <f>IF(ISBLANK('ICC GRID'!A255),"---",'ICC GRID'!F255)</f>
        <v>Fraxinus latifolia</v>
      </c>
      <c r="B278" s="29"/>
      <c r="C278" s="30" t="str">
        <f>IF(ISBLANK('ICC GRID'!A255),"---",TRIM('ICC GRID'!A255))</f>
        <v>3-4'</v>
      </c>
      <c r="D278" s="69">
        <f>IF(ISBLANK('ICC GRID'!A255),"---",'ICC GRID'!G255)</f>
        <v>187</v>
      </c>
      <c r="E278" s="31">
        <f>IF(ISBLANK('ICC GRID'!A255),"---",'ICC GRID'!E255)</f>
        <v>10</v>
      </c>
      <c r="F278" s="18">
        <f>IF(ISBLANK('ICC GRID'!A255),"---",IF('ICC GRID'!D255=0,"",'ICC GRID'!D255))</f>
        <v>3.2</v>
      </c>
      <c r="G278" s="19">
        <f>IF(ISBLANK('ICC GRID'!A255),"---",IF('ICC GRID'!C255=0,"",'ICC GRID'!C255))</f>
        <v>50</v>
      </c>
      <c r="H278" s="47"/>
      <c r="I278" s="48"/>
      <c r="J278" s="32" t="str">
        <f t="shared" si="8"/>
        <v/>
      </c>
      <c r="K278" s="33" t="str">
        <f>IF(ISBLANK('ICC GRID'!A255),"---",IF(H278="","",IF(H278&lt;'ICC GRID'!C255,M278,F278)))</f>
        <v/>
      </c>
      <c r="L278" s="33" t="str">
        <f t="shared" si="9"/>
        <v/>
      </c>
      <c r="M278" s="18">
        <f>IF(ISBLANK('ICC GRID'!A255),"---",IF('ICC GRID'!B255=0,"",'ICC GRID'!B255))</f>
        <v>5.2</v>
      </c>
    </row>
    <row r="279" spans="1:13" ht="15.75" x14ac:dyDescent="0.2">
      <c r="A279" s="28" t="str">
        <f>IF(ISBLANK('ICC GRID'!A256),"---",'ICC GRID'!F256)</f>
        <v>Gaultheria procumbens</v>
      </c>
      <c r="B279" s="29"/>
      <c r="C279" s="30" t="str">
        <f>IF(ISBLANK('ICC GRID'!A256),"---",TRIM('ICC GRID'!A256))</f>
        <v>SP</v>
      </c>
      <c r="D279" s="69">
        <f>IF(ISBLANK('ICC GRID'!A256),"---",'ICC GRID'!G256)</f>
        <v>200</v>
      </c>
      <c r="E279" s="31">
        <f>IF(ISBLANK('ICC GRID'!A256),"---",'ICC GRID'!E256)</f>
        <v>25</v>
      </c>
      <c r="F279" s="18">
        <f>IF(ISBLANK('ICC GRID'!A256),"---",IF('ICC GRID'!D256=0,"",'ICC GRID'!D256))</f>
        <v>0.8</v>
      </c>
      <c r="G279" s="19">
        <f>IF(ISBLANK('ICC GRID'!A256),"---",IF('ICC GRID'!C256=0,"",'ICC GRID'!C256))</f>
        <v>50</v>
      </c>
      <c r="H279" s="47"/>
      <c r="I279" s="48"/>
      <c r="J279" s="32" t="str">
        <f t="shared" si="8"/>
        <v/>
      </c>
      <c r="K279" s="33" t="str">
        <f>IF(ISBLANK('ICC GRID'!A256),"---",IF(H279="","",IF(H279&lt;'ICC GRID'!C256,M279,F279)))</f>
        <v/>
      </c>
      <c r="L279" s="33" t="str">
        <f t="shared" si="9"/>
        <v/>
      </c>
      <c r="M279" s="18">
        <f>IF(ISBLANK('ICC GRID'!A256),"---",IF('ICC GRID'!B256=0,"",'ICC GRID'!B256))</f>
        <v>1.4</v>
      </c>
    </row>
    <row r="280" spans="1:13" ht="15.75" x14ac:dyDescent="0.2">
      <c r="A280" s="28" t="str">
        <f>IF(ISBLANK('ICC GRID'!A257),"---",'ICC GRID'!F257)</f>
        <v>Ginkgo biloba</v>
      </c>
      <c r="B280" s="29"/>
      <c r="C280" s="30" t="str">
        <f>IF(ISBLANK('ICC GRID'!A257),"---",TRIM('ICC GRID'!A257))</f>
        <v>LP 3/16"</v>
      </c>
      <c r="D280" s="69">
        <f>IF(ISBLANK('ICC GRID'!A257),"---",'ICC GRID'!G257)</f>
        <v>250</v>
      </c>
      <c r="E280" s="31">
        <f>IF(ISBLANK('ICC GRID'!A257),"---",'ICC GRID'!E257)</f>
        <v>25</v>
      </c>
      <c r="F280" s="18">
        <f>IF(ISBLANK('ICC GRID'!A257),"---",IF('ICC GRID'!D257=0,"",'ICC GRID'!D257))</f>
        <v>1.45</v>
      </c>
      <c r="G280" s="19">
        <f>IF(ISBLANK('ICC GRID'!A257),"---",IF('ICC GRID'!C257=0,"",'ICC GRID'!C257))</f>
        <v>50</v>
      </c>
      <c r="H280" s="47"/>
      <c r="I280" s="48"/>
      <c r="J280" s="32" t="str">
        <f t="shared" si="8"/>
        <v/>
      </c>
      <c r="K280" s="33" t="str">
        <f>IF(ISBLANK('ICC GRID'!A257),"---",IF(H280="","",IF(H280&lt;'ICC GRID'!C257,M280,F280)))</f>
        <v/>
      </c>
      <c r="L280" s="33" t="str">
        <f t="shared" si="9"/>
        <v/>
      </c>
      <c r="M280" s="18">
        <f>IF(ISBLANK('ICC GRID'!A257),"---",IF('ICC GRID'!B257=0,"",'ICC GRID'!B257))</f>
        <v>2.4500000000000002</v>
      </c>
    </row>
    <row r="281" spans="1:13" ht="15.75" x14ac:dyDescent="0.2">
      <c r="A281" s="28" t="str">
        <f>IF(ISBLANK('ICC GRID'!A258),"---",'ICC GRID'!F258)</f>
        <v>Ginkgo biloba</v>
      </c>
      <c r="B281" s="29"/>
      <c r="C281" s="30" t="str">
        <f>IF(ISBLANK('ICC GRID'!A258),"---",TRIM('ICC GRID'!A258))</f>
        <v>LP 1/4"</v>
      </c>
      <c r="D281" s="69">
        <f>IF(ISBLANK('ICC GRID'!A258),"---",'ICC GRID'!G258)</f>
        <v>305</v>
      </c>
      <c r="E281" s="31">
        <f>IF(ISBLANK('ICC GRID'!A258),"---",'ICC GRID'!E258)</f>
        <v>10</v>
      </c>
      <c r="F281" s="18">
        <f>IF(ISBLANK('ICC GRID'!A258),"---",IF('ICC GRID'!D258=0,"",'ICC GRID'!D258))</f>
        <v>1.7</v>
      </c>
      <c r="G281" s="19">
        <f>IF(ISBLANK('ICC GRID'!A258),"---",IF('ICC GRID'!C258=0,"",'ICC GRID'!C258))</f>
        <v>50</v>
      </c>
      <c r="H281" s="47"/>
      <c r="I281" s="48"/>
      <c r="J281" s="32" t="str">
        <f t="shared" si="8"/>
        <v/>
      </c>
      <c r="K281" s="33" t="str">
        <f>IF(ISBLANK('ICC GRID'!A258),"---",IF(H281="","",IF(H281&lt;'ICC GRID'!C258,M281,F281)))</f>
        <v/>
      </c>
      <c r="L281" s="33" t="str">
        <f t="shared" si="9"/>
        <v/>
      </c>
      <c r="M281" s="18">
        <f>IF(ISBLANK('ICC GRID'!A258),"---",IF('ICC GRID'!B258=0,"",'ICC GRID'!B258))</f>
        <v>3</v>
      </c>
    </row>
    <row r="282" spans="1:13" ht="15.75" x14ac:dyDescent="0.2">
      <c r="A282" s="28" t="str">
        <f>IF(ISBLANK('ICC GRID'!A259),"---",'ICC GRID'!F259)</f>
        <v>Ginkgo biloba</v>
      </c>
      <c r="B282" s="29"/>
      <c r="C282" s="30" t="str">
        <f>IF(ISBLANK('ICC GRID'!A259),"---",TRIM('ICC GRID'!A259))</f>
        <v>1/4"</v>
      </c>
      <c r="D282" s="69">
        <f>IF(ISBLANK('ICC GRID'!A259),"---",'ICC GRID'!G259)</f>
        <v>8546</v>
      </c>
      <c r="E282" s="31">
        <f>IF(ISBLANK('ICC GRID'!A259),"---",'ICC GRID'!E259)</f>
        <v>25</v>
      </c>
      <c r="F282" s="18">
        <f>IF(ISBLANK('ICC GRID'!A259),"---",IF('ICC GRID'!D259=0,"",'ICC GRID'!D259))</f>
        <v>1.1000000000000001</v>
      </c>
      <c r="G282" s="19">
        <f>IF(ISBLANK('ICC GRID'!A259),"---",IF('ICC GRID'!C259=0,"",'ICC GRID'!C259))</f>
        <v>50</v>
      </c>
      <c r="H282" s="47"/>
      <c r="I282" s="48"/>
      <c r="J282" s="32" t="str">
        <f t="shared" ref="J282:J345" si="10">IF(H282="","",IF(ROUNDUP(H282/E282,0)*E282&lt;&gt;H282,ROUNDUP(H282/E282,0)*E282,H282))</f>
        <v/>
      </c>
      <c r="K282" s="33" t="str">
        <f>IF(ISBLANK('ICC GRID'!A259),"---",IF(H282="","",IF(H282&lt;'ICC GRID'!C259,M282,F282)))</f>
        <v/>
      </c>
      <c r="L282" s="33" t="str">
        <f t="shared" ref="L282:L345" si="11">IF(ISBLANK(H282),"",J282*K282)</f>
        <v/>
      </c>
      <c r="M282" s="18">
        <f>IF(ISBLANK('ICC GRID'!A259),"---",IF('ICC GRID'!B259=0,"",'ICC GRID'!B259))</f>
        <v>1.95</v>
      </c>
    </row>
    <row r="283" spans="1:13" ht="15.75" x14ac:dyDescent="0.2">
      <c r="A283" s="28" t="str">
        <f>IF(ISBLANK('ICC GRID'!A260),"---",'ICC GRID'!F260)</f>
        <v>Ginkgo biloba</v>
      </c>
      <c r="B283" s="29"/>
      <c r="C283" s="30" t="str">
        <f>IF(ISBLANK('ICC GRID'!A260),"---",TRIM('ICC GRID'!A260))</f>
        <v>3/8"</v>
      </c>
      <c r="D283" s="69">
        <f>IF(ISBLANK('ICC GRID'!A260),"---",'ICC GRID'!G260)</f>
        <v>1594</v>
      </c>
      <c r="E283" s="31">
        <f>IF(ISBLANK('ICC GRID'!A260),"---",'ICC GRID'!E260)</f>
        <v>25</v>
      </c>
      <c r="F283" s="18">
        <f>IF(ISBLANK('ICC GRID'!A260),"---",IF('ICC GRID'!D260=0,"",'ICC GRID'!D260))</f>
        <v>1.25</v>
      </c>
      <c r="G283" s="19">
        <f>IF(ISBLANK('ICC GRID'!A260),"---",IF('ICC GRID'!C260=0,"",'ICC GRID'!C260))</f>
        <v>50</v>
      </c>
      <c r="H283" s="47"/>
      <c r="I283" s="48"/>
      <c r="J283" s="32" t="str">
        <f t="shared" si="10"/>
        <v/>
      </c>
      <c r="K283" s="33" t="str">
        <f>IF(ISBLANK('ICC GRID'!A260),"---",IF(H283="","",IF(H283&lt;'ICC GRID'!C260,M283,F283)))</f>
        <v/>
      </c>
      <c r="L283" s="33" t="str">
        <f t="shared" si="11"/>
        <v/>
      </c>
      <c r="M283" s="18">
        <f>IF(ISBLANK('ICC GRID'!A260),"---",IF('ICC GRID'!B260=0,"",'ICC GRID'!B260))</f>
        <v>2.2000000000000002</v>
      </c>
    </row>
    <row r="284" spans="1:13" ht="15.75" x14ac:dyDescent="0.2">
      <c r="A284" s="28" t="str">
        <f>IF(ISBLANK('ICC GRID'!A261),"---",'ICC GRID'!F261)</f>
        <v>Ginkgo biloba</v>
      </c>
      <c r="B284" s="29"/>
      <c r="C284" s="30" t="str">
        <f>IF(ISBLANK('ICC GRID'!A261),"---",TRIM('ICC GRID'!A261))</f>
        <v>1/2"</v>
      </c>
      <c r="D284" s="69">
        <f>IF(ISBLANK('ICC GRID'!A261),"---",'ICC GRID'!G261)</f>
        <v>530</v>
      </c>
      <c r="E284" s="31">
        <f>IF(ISBLANK('ICC GRID'!A261),"---",'ICC GRID'!E261)</f>
        <v>10</v>
      </c>
      <c r="F284" s="18">
        <f>IF(ISBLANK('ICC GRID'!A261),"---",IF('ICC GRID'!D261=0,"",'ICC GRID'!D261))</f>
        <v>1.55</v>
      </c>
      <c r="G284" s="19">
        <f>IF(ISBLANK('ICC GRID'!A261),"---",IF('ICC GRID'!C261=0,"",'ICC GRID'!C261))</f>
        <v>50</v>
      </c>
      <c r="H284" s="47"/>
      <c r="I284" s="48"/>
      <c r="J284" s="32" t="str">
        <f t="shared" si="10"/>
        <v/>
      </c>
      <c r="K284" s="33" t="str">
        <f>IF(ISBLANK('ICC GRID'!A261),"---",IF(H284="","",IF(H284&lt;'ICC GRID'!C261,M284,F284)))</f>
        <v/>
      </c>
      <c r="L284" s="33" t="str">
        <f t="shared" si="11"/>
        <v/>
      </c>
      <c r="M284" s="18">
        <f>IF(ISBLANK('ICC GRID'!A261),"---",IF('ICC GRID'!B261=0,"",'ICC GRID'!B261))</f>
        <v>2.75</v>
      </c>
    </row>
    <row r="285" spans="1:13" ht="15.75" x14ac:dyDescent="0.2">
      <c r="A285" s="28" t="str">
        <f>IF(ISBLANK('ICC GRID'!A262),"---",'ICC GRID'!F262)</f>
        <v>Ginkgo biloba 'Chase Manhattan'</v>
      </c>
      <c r="B285" s="29"/>
      <c r="C285" s="30" t="str">
        <f>IF(ISBLANK('ICC GRID'!A262),"---",TRIM('ICC GRID'!A262))</f>
        <v>6-12"</v>
      </c>
      <c r="D285" s="69">
        <f>IF(ISBLANK('ICC GRID'!A262),"---",'ICC GRID'!G262)</f>
        <v>40</v>
      </c>
      <c r="E285" s="31">
        <f>IF(ISBLANK('ICC GRID'!A262),"---",'ICC GRID'!E262)</f>
        <v>5</v>
      </c>
      <c r="F285" s="18">
        <f>IF(ISBLANK('ICC GRID'!A262),"---",IF('ICC GRID'!D262=0,"",'ICC GRID'!D262))</f>
        <v>11.45</v>
      </c>
      <c r="G285" s="19">
        <f>IF(ISBLANK('ICC GRID'!A262),"---",IF('ICC GRID'!C262=0,"",'ICC GRID'!C262))</f>
        <v>10</v>
      </c>
      <c r="H285" s="47"/>
      <c r="I285" s="48"/>
      <c r="J285" s="32" t="str">
        <f t="shared" si="10"/>
        <v/>
      </c>
      <c r="K285" s="33" t="str">
        <f>IF(ISBLANK('ICC GRID'!A262),"---",IF(H285="","",IF(H285&lt;'ICC GRID'!C262,M285,F285)))</f>
        <v/>
      </c>
      <c r="L285" s="33" t="str">
        <f t="shared" si="11"/>
        <v/>
      </c>
      <c r="M285" s="18">
        <f>IF(ISBLANK('ICC GRID'!A262),"---",IF('ICC GRID'!B262=0,"",'ICC GRID'!B262))</f>
        <v>20.05</v>
      </c>
    </row>
    <row r="286" spans="1:13" ht="15.75" x14ac:dyDescent="0.2">
      <c r="A286" s="28" t="str">
        <f>IF(ISBLANK('ICC GRID'!A263),"---",'ICC GRID'!F263)</f>
        <v>Ginkgo biloba 'Chase Manhattan'</v>
      </c>
      <c r="B286" s="29"/>
      <c r="C286" s="30" t="str">
        <f>IF(ISBLANK('ICC GRID'!A263),"---",TRIM('ICC GRID'!A263))</f>
        <v>1-2'</v>
      </c>
      <c r="D286" s="69">
        <f>IF(ISBLANK('ICC GRID'!A263),"---",'ICC GRID'!G263)</f>
        <v>15</v>
      </c>
      <c r="E286" s="31">
        <f>IF(ISBLANK('ICC GRID'!A263),"---",'ICC GRID'!E263)</f>
        <v>5</v>
      </c>
      <c r="F286" s="18">
        <f>IF(ISBLANK('ICC GRID'!A263),"---",IF('ICC GRID'!D263=0,"",'ICC GRID'!D263))</f>
        <v>12.15</v>
      </c>
      <c r="G286" s="19">
        <f>IF(ISBLANK('ICC GRID'!A263),"---",IF('ICC GRID'!C263=0,"",'ICC GRID'!C263))</f>
        <v>10</v>
      </c>
      <c r="H286" s="47"/>
      <c r="I286" s="48"/>
      <c r="J286" s="32" t="str">
        <f t="shared" si="10"/>
        <v/>
      </c>
      <c r="K286" s="33" t="str">
        <f>IF(ISBLANK('ICC GRID'!A263),"---",IF(H286="","",IF(H286&lt;'ICC GRID'!C263,M286,F286)))</f>
        <v/>
      </c>
      <c r="L286" s="33" t="str">
        <f t="shared" si="11"/>
        <v/>
      </c>
      <c r="M286" s="18">
        <f>IF(ISBLANK('ICC GRID'!A263),"---",IF('ICC GRID'!B263=0,"",'ICC GRID'!B263))</f>
        <v>21.3</v>
      </c>
    </row>
    <row r="287" spans="1:13" ht="15.75" x14ac:dyDescent="0.2">
      <c r="A287" s="28" t="str">
        <f>IF(ISBLANK('ICC GRID'!A264),"---",'ICC GRID'!F264)</f>
        <v>Ginkgo biloba 'Mariken'</v>
      </c>
      <c r="B287" s="29"/>
      <c r="C287" s="30" t="str">
        <f>IF(ISBLANK('ICC GRID'!A264),"---",TRIM('ICC GRID'!A264))</f>
        <v>LP 6-12" LOW GRAFT</v>
      </c>
      <c r="D287" s="69">
        <f>IF(ISBLANK('ICC GRID'!A264),"---",'ICC GRID'!G264)</f>
        <v>110</v>
      </c>
      <c r="E287" s="31">
        <f>IF(ISBLANK('ICC GRID'!A264),"---",'ICC GRID'!E264)</f>
        <v>5</v>
      </c>
      <c r="F287" s="18">
        <f>IF(ISBLANK('ICC GRID'!A264),"---",IF('ICC GRID'!D264=0,"",'ICC GRID'!D264))</f>
        <v>9.15</v>
      </c>
      <c r="G287" s="19">
        <f>IF(ISBLANK('ICC GRID'!A264),"---",IF('ICC GRID'!C264=0,"",'ICC GRID'!C264))</f>
        <v>10</v>
      </c>
      <c r="H287" s="47"/>
      <c r="I287" s="48"/>
      <c r="J287" s="32" t="str">
        <f t="shared" si="10"/>
        <v/>
      </c>
      <c r="K287" s="33" t="str">
        <f>IF(ISBLANK('ICC GRID'!A264),"---",IF(H287="","",IF(H287&lt;'ICC GRID'!C264,M287,F287)))</f>
        <v/>
      </c>
      <c r="L287" s="33" t="str">
        <f t="shared" si="11"/>
        <v/>
      </c>
      <c r="M287" s="18">
        <f>IF(ISBLANK('ICC GRID'!A264),"---",IF('ICC GRID'!B264=0,"",'ICC GRID'!B264))</f>
        <v>16</v>
      </c>
    </row>
    <row r="288" spans="1:13" ht="15.75" x14ac:dyDescent="0.2">
      <c r="A288" s="28" t="str">
        <f>IF(ISBLANK('ICC GRID'!A265),"---",'ICC GRID'!F265)</f>
        <v>Ginkgo biloba 'Mariken'</v>
      </c>
      <c r="B288" s="29"/>
      <c r="C288" s="30" t="str">
        <f>IF(ISBLANK('ICC GRID'!A265),"---",TRIM('ICC GRID'!A265))</f>
        <v>6-12" LOW GRAFT</v>
      </c>
      <c r="D288" s="69">
        <f>IF(ISBLANK('ICC GRID'!A265),"---",'ICC GRID'!G265)</f>
        <v>50</v>
      </c>
      <c r="E288" s="31">
        <f>IF(ISBLANK('ICC GRID'!A265),"---",'ICC GRID'!E265)</f>
        <v>5</v>
      </c>
      <c r="F288" s="18">
        <f>IF(ISBLANK('ICC GRID'!A265),"---",IF('ICC GRID'!D265=0,"",'ICC GRID'!D265))</f>
        <v>11.45</v>
      </c>
      <c r="G288" s="19">
        <f>IF(ISBLANK('ICC GRID'!A265),"---",IF('ICC GRID'!C265=0,"",'ICC GRID'!C265))</f>
        <v>10</v>
      </c>
      <c r="H288" s="47"/>
      <c r="I288" s="48"/>
      <c r="J288" s="32" t="str">
        <f t="shared" si="10"/>
        <v/>
      </c>
      <c r="K288" s="33" t="str">
        <f>IF(ISBLANK('ICC GRID'!A265),"---",IF(H288="","",IF(H288&lt;'ICC GRID'!C265,M288,F288)))</f>
        <v/>
      </c>
      <c r="L288" s="33" t="str">
        <f t="shared" si="11"/>
        <v/>
      </c>
      <c r="M288" s="18">
        <f>IF(ISBLANK('ICC GRID'!A265),"---",IF('ICC GRID'!B265=0,"",'ICC GRID'!B265))</f>
        <v>20.05</v>
      </c>
    </row>
    <row r="289" spans="1:13" ht="15.75" x14ac:dyDescent="0.2">
      <c r="A289" s="28" t="str">
        <f>IF(ISBLANK('ICC GRID'!A266),"---",'ICC GRID'!F266)</f>
        <v>Ginkgo biloba 'Mariken'</v>
      </c>
      <c r="B289" s="29"/>
      <c r="C289" s="30" t="str">
        <f>IF(ISBLANK('ICC GRID'!A266),"---",TRIM('ICC GRID'!A266))</f>
        <v>1-2' LOW GRAFT</v>
      </c>
      <c r="D289" s="69">
        <f>IF(ISBLANK('ICC GRID'!A266),"---",'ICC GRID'!G266)</f>
        <v>42</v>
      </c>
      <c r="E289" s="31">
        <f>IF(ISBLANK('ICC GRID'!A266),"---",'ICC GRID'!E266)</f>
        <v>5</v>
      </c>
      <c r="F289" s="18">
        <f>IF(ISBLANK('ICC GRID'!A266),"---",IF('ICC GRID'!D266=0,"",'ICC GRID'!D266))</f>
        <v>12.15</v>
      </c>
      <c r="G289" s="19">
        <f>IF(ISBLANK('ICC GRID'!A266),"---",IF('ICC GRID'!C266=0,"",'ICC GRID'!C266))</f>
        <v>10</v>
      </c>
      <c r="H289" s="47"/>
      <c r="I289" s="48"/>
      <c r="J289" s="32" t="str">
        <f t="shared" si="10"/>
        <v/>
      </c>
      <c r="K289" s="33" t="str">
        <f>IF(ISBLANK('ICC GRID'!A266),"---",IF(H289="","",IF(H289&lt;'ICC GRID'!C266,M289,F289)))</f>
        <v/>
      </c>
      <c r="L289" s="33" t="str">
        <f t="shared" si="11"/>
        <v/>
      </c>
      <c r="M289" s="18">
        <f>IF(ISBLANK('ICC GRID'!A266),"---",IF('ICC GRID'!B266=0,"",'ICC GRID'!B266))</f>
        <v>21.3</v>
      </c>
    </row>
    <row r="290" spans="1:13" ht="15.75" x14ac:dyDescent="0.2">
      <c r="A290" s="28" t="str">
        <f>IF(ISBLANK('ICC GRID'!A267),"---",'ICC GRID'!F267)</f>
        <v>Ginkgo biloba 'Robbie's Twist'</v>
      </c>
      <c r="B290" s="29"/>
      <c r="C290" s="30" t="str">
        <f>IF(ISBLANK('ICC GRID'!A267),"---",TRIM('ICC GRID'!A267))</f>
        <v>1-2'</v>
      </c>
      <c r="D290" s="69">
        <f>IF(ISBLANK('ICC GRID'!A267),"---",'ICC GRID'!G267)</f>
        <v>12</v>
      </c>
      <c r="E290" s="31">
        <f>IF(ISBLANK('ICC GRID'!A267),"---",'ICC GRID'!E267)</f>
        <v>5</v>
      </c>
      <c r="F290" s="18">
        <f>IF(ISBLANK('ICC GRID'!A267),"---",IF('ICC GRID'!D267=0,"",'ICC GRID'!D267))</f>
        <v>12.15</v>
      </c>
      <c r="G290" s="19">
        <f>IF(ISBLANK('ICC GRID'!A267),"---",IF('ICC GRID'!C267=0,"",'ICC GRID'!C267))</f>
        <v>10</v>
      </c>
      <c r="H290" s="47"/>
      <c r="I290" s="48"/>
      <c r="J290" s="32" t="str">
        <f t="shared" si="10"/>
        <v/>
      </c>
      <c r="K290" s="33" t="str">
        <f>IF(ISBLANK('ICC GRID'!A267),"---",IF(H290="","",IF(H290&lt;'ICC GRID'!C267,M290,F290)))</f>
        <v/>
      </c>
      <c r="L290" s="33" t="str">
        <f t="shared" si="11"/>
        <v/>
      </c>
      <c r="M290" s="18">
        <f>IF(ISBLANK('ICC GRID'!A267),"---",IF('ICC GRID'!B267=0,"",'ICC GRID'!B267))</f>
        <v>21.3</v>
      </c>
    </row>
    <row r="291" spans="1:13" ht="15.75" x14ac:dyDescent="0.2">
      <c r="A291" s="28" t="str">
        <f>IF(ISBLANK('ICC GRID'!A268),"---",'ICC GRID'!F268)</f>
        <v>Ginkgo biloba 'Saratoga'</v>
      </c>
      <c r="B291" s="29"/>
      <c r="C291" s="30" t="str">
        <f>IF(ISBLANK('ICC GRID'!A268),"---",TRIM('ICC GRID'!A268))</f>
        <v>1-2'</v>
      </c>
      <c r="D291" s="69">
        <f>IF(ISBLANK('ICC GRID'!A268),"---",'ICC GRID'!G268)</f>
        <v>78</v>
      </c>
      <c r="E291" s="31">
        <f>IF(ISBLANK('ICC GRID'!A268),"---",'ICC GRID'!E268)</f>
        <v>5</v>
      </c>
      <c r="F291" s="18">
        <f>IF(ISBLANK('ICC GRID'!A268),"---",IF('ICC GRID'!D268=0,"",'ICC GRID'!D268))</f>
        <v>9.9499999999999993</v>
      </c>
      <c r="G291" s="19">
        <f>IF(ISBLANK('ICC GRID'!A268),"---",IF('ICC GRID'!C268=0,"",'ICC GRID'!C268))</f>
        <v>10</v>
      </c>
      <c r="H291" s="47"/>
      <c r="I291" s="48"/>
      <c r="J291" s="32" t="str">
        <f t="shared" si="10"/>
        <v/>
      </c>
      <c r="K291" s="33" t="str">
        <f>IF(ISBLANK('ICC GRID'!A268),"---",IF(H291="","",IF(H291&lt;'ICC GRID'!C268,M291,F291)))</f>
        <v/>
      </c>
      <c r="L291" s="33" t="str">
        <f t="shared" si="11"/>
        <v/>
      </c>
      <c r="M291" s="18">
        <f>IF(ISBLANK('ICC GRID'!A268),"---",IF('ICC GRID'!B268=0,"",'ICC GRID'!B268))</f>
        <v>17.45</v>
      </c>
    </row>
    <row r="292" spans="1:13" ht="15.75" x14ac:dyDescent="0.2">
      <c r="A292" s="28" t="str">
        <f>IF(ISBLANK('ICC GRID'!A269),"---",'ICC GRID'!F269)</f>
        <v>Ginkgo biloba 'Weeping Wonder'</v>
      </c>
      <c r="B292" s="29"/>
      <c r="C292" s="30" t="str">
        <f>IF(ISBLANK('ICC GRID'!A269),"---",TRIM('ICC GRID'!A269))</f>
        <v>LP 6-12"</v>
      </c>
      <c r="D292" s="69">
        <f>IF(ISBLANK('ICC GRID'!A269),"---",'ICC GRID'!G269)</f>
        <v>34</v>
      </c>
      <c r="E292" s="31">
        <f>IF(ISBLANK('ICC GRID'!A269),"---",'ICC GRID'!E269)</f>
        <v>5</v>
      </c>
      <c r="F292" s="18">
        <f>IF(ISBLANK('ICC GRID'!A269),"---",IF('ICC GRID'!D269=0,"",'ICC GRID'!D269))</f>
        <v>8.9499999999999993</v>
      </c>
      <c r="G292" s="19">
        <f>IF(ISBLANK('ICC GRID'!A269),"---",IF('ICC GRID'!C269=0,"",'ICC GRID'!C269))</f>
        <v>10</v>
      </c>
      <c r="H292" s="47"/>
      <c r="I292" s="48"/>
      <c r="J292" s="32" t="str">
        <f t="shared" si="10"/>
        <v/>
      </c>
      <c r="K292" s="33" t="str">
        <f>IF(ISBLANK('ICC GRID'!A269),"---",IF(H292="","",IF(H292&lt;'ICC GRID'!C269,M292,F292)))</f>
        <v/>
      </c>
      <c r="L292" s="33" t="str">
        <f t="shared" si="11"/>
        <v/>
      </c>
      <c r="M292" s="18">
        <f>IF(ISBLANK('ICC GRID'!A269),"---",IF('ICC GRID'!B269=0,"",'ICC GRID'!B269))</f>
        <v>15.7</v>
      </c>
    </row>
    <row r="293" spans="1:13" ht="15.75" x14ac:dyDescent="0.2">
      <c r="A293" s="28" t="str">
        <f>IF(ISBLANK('ICC GRID'!A270),"---",'ICC GRID'!F270)</f>
        <v>Gymnocladus dioicus</v>
      </c>
      <c r="B293" s="29"/>
      <c r="C293" s="30" t="str">
        <f>IF(ISBLANK('ICC GRID'!A270),"---",TRIM('ICC GRID'!A270))</f>
        <v>1/8"</v>
      </c>
      <c r="D293" s="69">
        <f>IF(ISBLANK('ICC GRID'!A270),"---",'ICC GRID'!G270)</f>
        <v>50</v>
      </c>
      <c r="E293" s="31">
        <f>IF(ISBLANK('ICC GRID'!A270),"---",'ICC GRID'!E270)</f>
        <v>25</v>
      </c>
      <c r="F293" s="18">
        <f>IF(ISBLANK('ICC GRID'!A270),"---",IF('ICC GRID'!D270=0,"",'ICC GRID'!D270))</f>
        <v>1.4</v>
      </c>
      <c r="G293" s="19">
        <f>IF(ISBLANK('ICC GRID'!A270),"---",IF('ICC GRID'!C270=0,"",'ICC GRID'!C270))</f>
        <v>50</v>
      </c>
      <c r="H293" s="47"/>
      <c r="I293" s="48"/>
      <c r="J293" s="32" t="str">
        <f t="shared" si="10"/>
        <v/>
      </c>
      <c r="K293" s="33" t="str">
        <f>IF(ISBLANK('ICC GRID'!A270),"---",IF(H293="","",IF(H293&lt;'ICC GRID'!C270,M293,F293)))</f>
        <v/>
      </c>
      <c r="L293" s="33" t="str">
        <f t="shared" si="11"/>
        <v/>
      </c>
      <c r="M293" s="18">
        <f>IF(ISBLANK('ICC GRID'!A270),"---",IF('ICC GRID'!B270=0,"",'ICC GRID'!B270))</f>
        <v>2.4500000000000002</v>
      </c>
    </row>
    <row r="294" spans="1:13" ht="15.75" x14ac:dyDescent="0.2">
      <c r="A294" s="28" t="str">
        <f>IF(ISBLANK('ICC GRID'!A271),"---",'ICC GRID'!F271)</f>
        <v>Gymnocladus dioicus</v>
      </c>
      <c r="B294" s="29"/>
      <c r="C294" s="30" t="str">
        <f>IF(ISBLANK('ICC GRID'!A271),"---",TRIM('ICC GRID'!A271))</f>
        <v>3/16"</v>
      </c>
      <c r="D294" s="69">
        <f>IF(ISBLANK('ICC GRID'!A271),"---",'ICC GRID'!G271)</f>
        <v>150</v>
      </c>
      <c r="E294" s="31">
        <f>IF(ISBLANK('ICC GRID'!A271),"---",'ICC GRID'!E271)</f>
        <v>25</v>
      </c>
      <c r="F294" s="18">
        <f>IF(ISBLANK('ICC GRID'!A271),"---",IF('ICC GRID'!D271=0,"",'ICC GRID'!D271))</f>
        <v>1.7</v>
      </c>
      <c r="G294" s="19">
        <f>IF(ISBLANK('ICC GRID'!A271),"---",IF('ICC GRID'!C271=0,"",'ICC GRID'!C271))</f>
        <v>50</v>
      </c>
      <c r="H294" s="47"/>
      <c r="I294" s="48"/>
      <c r="J294" s="32" t="str">
        <f t="shared" si="10"/>
        <v/>
      </c>
      <c r="K294" s="33" t="str">
        <f>IF(ISBLANK('ICC GRID'!A271),"---",IF(H294="","",IF(H294&lt;'ICC GRID'!C271,M294,F294)))</f>
        <v/>
      </c>
      <c r="L294" s="33" t="str">
        <f t="shared" si="11"/>
        <v/>
      </c>
      <c r="M294" s="18">
        <f>IF(ISBLANK('ICC GRID'!A271),"---",IF('ICC GRID'!B271=0,"",'ICC GRID'!B271))</f>
        <v>3</v>
      </c>
    </row>
    <row r="295" spans="1:13" ht="15.75" x14ac:dyDescent="0.2">
      <c r="A295" s="28" t="str">
        <f>IF(ISBLANK('ICC GRID'!A272),"---",'ICC GRID'!F272)</f>
        <v>Gymnocladus dioicus</v>
      </c>
      <c r="B295" s="29"/>
      <c r="C295" s="30" t="str">
        <f>IF(ISBLANK('ICC GRID'!A272),"---",TRIM('ICC GRID'!A272))</f>
        <v>1/4"</v>
      </c>
      <c r="D295" s="69">
        <f>IF(ISBLANK('ICC GRID'!A272),"---",'ICC GRID'!G272)</f>
        <v>525</v>
      </c>
      <c r="E295" s="31">
        <f>IF(ISBLANK('ICC GRID'!A272),"---",'ICC GRID'!E272)</f>
        <v>25</v>
      </c>
      <c r="F295" s="18">
        <f>IF(ISBLANK('ICC GRID'!A272),"---",IF('ICC GRID'!D272=0,"",'ICC GRID'!D272))</f>
        <v>2</v>
      </c>
      <c r="G295" s="19">
        <f>IF(ISBLANK('ICC GRID'!A272),"---",IF('ICC GRID'!C272=0,"",'ICC GRID'!C272))</f>
        <v>50</v>
      </c>
      <c r="H295" s="47"/>
      <c r="I295" s="48"/>
      <c r="J295" s="32" t="str">
        <f t="shared" si="10"/>
        <v/>
      </c>
      <c r="K295" s="33" t="str">
        <f>IF(ISBLANK('ICC GRID'!A272),"---",IF(H295="","",IF(H295&lt;'ICC GRID'!C272,M295,F295)))</f>
        <v/>
      </c>
      <c r="L295" s="33" t="str">
        <f t="shared" si="11"/>
        <v/>
      </c>
      <c r="M295" s="18">
        <f>IF(ISBLANK('ICC GRID'!A272),"---",IF('ICC GRID'!B272=0,"",'ICC GRID'!B272))</f>
        <v>3.5</v>
      </c>
    </row>
    <row r="296" spans="1:13" ht="15.75" x14ac:dyDescent="0.2">
      <c r="A296" s="28" t="str">
        <f>IF(ISBLANK('ICC GRID'!A273),"---",'ICC GRID'!F273)</f>
        <v>Gymnocladus dioicus</v>
      </c>
      <c r="B296" s="29"/>
      <c r="C296" s="30" t="str">
        <f>IF(ISBLANK('ICC GRID'!A273),"---",TRIM('ICC GRID'!A273))</f>
        <v>3/8"</v>
      </c>
      <c r="D296" s="69">
        <f>IF(ISBLANK('ICC GRID'!A273),"---",'ICC GRID'!G273)</f>
        <v>375</v>
      </c>
      <c r="E296" s="31">
        <f>IF(ISBLANK('ICC GRID'!A273),"---",'ICC GRID'!E273)</f>
        <v>25</v>
      </c>
      <c r="F296" s="18">
        <f>IF(ISBLANK('ICC GRID'!A273),"---",IF('ICC GRID'!D273=0,"",'ICC GRID'!D273))</f>
        <v>2.25</v>
      </c>
      <c r="G296" s="19">
        <f>IF(ISBLANK('ICC GRID'!A273),"---",IF('ICC GRID'!C273=0,"",'ICC GRID'!C273))</f>
        <v>50</v>
      </c>
      <c r="H296" s="47"/>
      <c r="I296" s="48"/>
      <c r="J296" s="32" t="str">
        <f t="shared" si="10"/>
        <v/>
      </c>
      <c r="K296" s="33" t="str">
        <f>IF(ISBLANK('ICC GRID'!A273),"---",IF(H296="","",IF(H296&lt;'ICC GRID'!C273,M296,F296)))</f>
        <v/>
      </c>
      <c r="L296" s="33" t="str">
        <f t="shared" si="11"/>
        <v/>
      </c>
      <c r="M296" s="18">
        <f>IF(ISBLANK('ICC GRID'!A273),"---",IF('ICC GRID'!B273=0,"",'ICC GRID'!B273))</f>
        <v>3.95</v>
      </c>
    </row>
    <row r="297" spans="1:13" ht="15.75" x14ac:dyDescent="0.2">
      <c r="A297" s="28" t="str">
        <f>IF(ISBLANK('ICC GRID'!A274),"---",'ICC GRID'!F274)</f>
        <v>Gymnocladus dioicus</v>
      </c>
      <c r="B297" s="29"/>
      <c r="C297" s="30" t="str">
        <f>IF(ISBLANK('ICC GRID'!A274),"---",TRIM('ICC GRID'!A274))</f>
        <v>1/2"</v>
      </c>
      <c r="D297" s="69">
        <f>IF(ISBLANK('ICC GRID'!A274),"---",'ICC GRID'!G274)</f>
        <v>50</v>
      </c>
      <c r="E297" s="31">
        <f>IF(ISBLANK('ICC GRID'!A274),"---",'ICC GRID'!E274)</f>
        <v>10</v>
      </c>
      <c r="F297" s="18">
        <f>IF(ISBLANK('ICC GRID'!A274),"---",IF('ICC GRID'!D274=0,"",'ICC GRID'!D274))</f>
        <v>2.65</v>
      </c>
      <c r="G297" s="19">
        <f>IF(ISBLANK('ICC GRID'!A274),"---",IF('ICC GRID'!C274=0,"",'ICC GRID'!C274))</f>
        <v>50</v>
      </c>
      <c r="H297" s="47"/>
      <c r="I297" s="48"/>
      <c r="J297" s="32" t="str">
        <f t="shared" si="10"/>
        <v/>
      </c>
      <c r="K297" s="33" t="str">
        <f>IF(ISBLANK('ICC GRID'!A274),"---",IF(H297="","",IF(H297&lt;'ICC GRID'!C274,M297,F297)))</f>
        <v/>
      </c>
      <c r="L297" s="33" t="str">
        <f t="shared" si="11"/>
        <v/>
      </c>
      <c r="M297" s="18">
        <f>IF(ISBLANK('ICC GRID'!A274),"---",IF('ICC GRID'!B274=0,"",'ICC GRID'!B274))</f>
        <v>4.6500000000000004</v>
      </c>
    </row>
    <row r="298" spans="1:13" ht="15.75" x14ac:dyDescent="0.2">
      <c r="A298" s="28" t="str">
        <f>IF(ISBLANK('ICC GRID'!A275),"---",'ICC GRID'!F275)</f>
        <v>Gymnocladus dioicus</v>
      </c>
      <c r="B298" s="29"/>
      <c r="C298" s="30" t="str">
        <f>IF(ISBLANK('ICC GRID'!A275),"---",TRIM('ICC GRID'!A275))</f>
        <v>1-2' TR</v>
      </c>
      <c r="D298" s="69">
        <f>IF(ISBLANK('ICC GRID'!A275),"---",'ICC GRID'!G275)</f>
        <v>125</v>
      </c>
      <c r="E298" s="31">
        <f>IF(ISBLANK('ICC GRID'!A275),"---",'ICC GRID'!E275)</f>
        <v>25</v>
      </c>
      <c r="F298" s="18">
        <f>IF(ISBLANK('ICC GRID'!A275),"---",IF('ICC GRID'!D275=0,"",'ICC GRID'!D275))</f>
        <v>3.6</v>
      </c>
      <c r="G298" s="19">
        <f>IF(ISBLANK('ICC GRID'!A275),"---",IF('ICC GRID'!C275=0,"",'ICC GRID'!C275))</f>
        <v>50</v>
      </c>
      <c r="H298" s="47"/>
      <c r="I298" s="48"/>
      <c r="J298" s="32" t="str">
        <f t="shared" si="10"/>
        <v/>
      </c>
      <c r="K298" s="33" t="str">
        <f>IF(ISBLANK('ICC GRID'!A275),"---",IF(H298="","",IF(H298&lt;'ICC GRID'!C275,M298,F298)))</f>
        <v/>
      </c>
      <c r="L298" s="33" t="str">
        <f t="shared" si="11"/>
        <v/>
      </c>
      <c r="M298" s="18">
        <f>IF(ISBLANK('ICC GRID'!A275),"---",IF('ICC GRID'!B275=0,"",'ICC GRID'!B275))</f>
        <v>6.3</v>
      </c>
    </row>
    <row r="299" spans="1:13" ht="15.75" x14ac:dyDescent="0.2">
      <c r="A299" s="28" t="str">
        <f>IF(ISBLANK('ICC GRID'!A276),"---",'ICC GRID'!F276)</f>
        <v>Gymnocladus dioicus</v>
      </c>
      <c r="B299" s="29"/>
      <c r="C299" s="30" t="str">
        <f>IF(ISBLANK('ICC GRID'!A276),"---",TRIM('ICC GRID'!A276))</f>
        <v>2-3' TR</v>
      </c>
      <c r="D299" s="69">
        <f>IF(ISBLANK('ICC GRID'!A276),"---",'ICC GRID'!G276)</f>
        <v>70</v>
      </c>
      <c r="E299" s="31">
        <f>IF(ISBLANK('ICC GRID'!A276),"---",'ICC GRID'!E276)</f>
        <v>10</v>
      </c>
      <c r="F299" s="18">
        <f>IF(ISBLANK('ICC GRID'!A276),"---",IF('ICC GRID'!D276=0,"",'ICC GRID'!D276))</f>
        <v>4.4000000000000004</v>
      </c>
      <c r="G299" s="19">
        <f>IF(ISBLANK('ICC GRID'!A276),"---",IF('ICC GRID'!C276=0,"",'ICC GRID'!C276))</f>
        <v>20</v>
      </c>
      <c r="H299" s="47"/>
      <c r="I299" s="48"/>
      <c r="J299" s="32" t="str">
        <f t="shared" si="10"/>
        <v/>
      </c>
      <c r="K299" s="33" t="str">
        <f>IF(ISBLANK('ICC GRID'!A276),"---",IF(H299="","",IF(H299&lt;'ICC GRID'!C276,M299,F299)))</f>
        <v/>
      </c>
      <c r="L299" s="33" t="str">
        <f t="shared" si="11"/>
        <v/>
      </c>
      <c r="M299" s="18">
        <f>IF(ISBLANK('ICC GRID'!A276),"---",IF('ICC GRID'!B276=0,"",'ICC GRID'!B276))</f>
        <v>7.7</v>
      </c>
    </row>
    <row r="300" spans="1:13" ht="15.75" x14ac:dyDescent="0.2">
      <c r="A300" s="28" t="str">
        <f>IF(ISBLANK('ICC GRID'!A277),"---",'ICC GRID'!F277)</f>
        <v>Halesia tetraptera</v>
      </c>
      <c r="B300" s="29"/>
      <c r="C300" s="30" t="str">
        <f>IF(ISBLANK('ICC GRID'!A277),"---",TRIM('ICC GRID'!A277))</f>
        <v>1/8"</v>
      </c>
      <c r="D300" s="69">
        <f>IF(ISBLANK('ICC GRID'!A277),"---",'ICC GRID'!G277)</f>
        <v>23</v>
      </c>
      <c r="E300" s="31">
        <f>IF(ISBLANK('ICC GRID'!A277),"---",'ICC GRID'!E277)</f>
        <v>25</v>
      </c>
      <c r="F300" s="18">
        <f>IF(ISBLANK('ICC GRID'!A277),"---",IF('ICC GRID'!D277=0,"",'ICC GRID'!D277))</f>
        <v>1.1000000000000001</v>
      </c>
      <c r="G300" s="19">
        <f>IF(ISBLANK('ICC GRID'!A277),"---",IF('ICC GRID'!C277=0,"",'ICC GRID'!C277))</f>
        <v>50</v>
      </c>
      <c r="H300" s="47"/>
      <c r="I300" s="48"/>
      <c r="J300" s="32" t="str">
        <f t="shared" si="10"/>
        <v/>
      </c>
      <c r="K300" s="33" t="str">
        <f>IF(ISBLANK('ICC GRID'!A277),"---",IF(H300="","",IF(H300&lt;'ICC GRID'!C277,M300,F300)))</f>
        <v/>
      </c>
      <c r="L300" s="33" t="str">
        <f t="shared" si="11"/>
        <v/>
      </c>
      <c r="M300" s="18">
        <f>IF(ISBLANK('ICC GRID'!A277),"---",IF('ICC GRID'!B277=0,"",'ICC GRID'!B277))</f>
        <v>1.95</v>
      </c>
    </row>
    <row r="301" spans="1:13" ht="15.75" x14ac:dyDescent="0.2">
      <c r="A301" s="28" t="str">
        <f>IF(ISBLANK('ICC GRID'!A278),"---",'ICC GRID'!F278)</f>
        <v>Halesia tetraptera</v>
      </c>
      <c r="B301" s="29"/>
      <c r="C301" s="30" t="str">
        <f>IF(ISBLANK('ICC GRID'!A278),"---",TRIM('ICC GRID'!A278))</f>
        <v>1/4"</v>
      </c>
      <c r="D301" s="69">
        <f>IF(ISBLANK('ICC GRID'!A278),"---",'ICC GRID'!G278)</f>
        <v>87</v>
      </c>
      <c r="E301" s="31">
        <f>IF(ISBLANK('ICC GRID'!A278),"---",'ICC GRID'!E278)</f>
        <v>25</v>
      </c>
      <c r="F301" s="18">
        <f>IF(ISBLANK('ICC GRID'!A278),"---",IF('ICC GRID'!D278=0,"",'ICC GRID'!D278))</f>
        <v>1.6</v>
      </c>
      <c r="G301" s="19">
        <f>IF(ISBLANK('ICC GRID'!A278),"---",IF('ICC GRID'!C278=0,"",'ICC GRID'!C278))</f>
        <v>50</v>
      </c>
      <c r="H301" s="47"/>
      <c r="I301" s="48"/>
      <c r="J301" s="32" t="str">
        <f t="shared" si="10"/>
        <v/>
      </c>
      <c r="K301" s="33" t="str">
        <f>IF(ISBLANK('ICC GRID'!A278),"---",IF(H301="","",IF(H301&lt;'ICC GRID'!C278,M301,F301)))</f>
        <v/>
      </c>
      <c r="L301" s="33" t="str">
        <f t="shared" si="11"/>
        <v/>
      </c>
      <c r="M301" s="18">
        <f>IF(ISBLANK('ICC GRID'!A278),"---",IF('ICC GRID'!B278=0,"",'ICC GRID'!B278))</f>
        <v>2.8</v>
      </c>
    </row>
    <row r="302" spans="1:13" ht="15.75" x14ac:dyDescent="0.2">
      <c r="A302" s="28" t="str">
        <f>IF(ISBLANK('ICC GRID'!A279),"---",'ICC GRID'!F279)</f>
        <v>Halesia tetraptera</v>
      </c>
      <c r="B302" s="29"/>
      <c r="C302" s="30" t="str">
        <f>IF(ISBLANK('ICC GRID'!A279),"---",TRIM('ICC GRID'!A279))</f>
        <v>1/2"</v>
      </c>
      <c r="D302" s="69">
        <f>IF(ISBLANK('ICC GRID'!A279),"---",'ICC GRID'!G279)</f>
        <v>112</v>
      </c>
      <c r="E302" s="31">
        <f>IF(ISBLANK('ICC GRID'!A279),"---",'ICC GRID'!E279)</f>
        <v>10</v>
      </c>
      <c r="F302" s="18">
        <f>IF(ISBLANK('ICC GRID'!A279),"---",IF('ICC GRID'!D279=0,"",'ICC GRID'!D279))</f>
        <v>2.8</v>
      </c>
      <c r="G302" s="19">
        <f>IF(ISBLANK('ICC GRID'!A279),"---",IF('ICC GRID'!C279=0,"",'ICC GRID'!C279))</f>
        <v>20</v>
      </c>
      <c r="H302" s="47"/>
      <c r="I302" s="48"/>
      <c r="J302" s="32" t="str">
        <f t="shared" si="10"/>
        <v/>
      </c>
      <c r="K302" s="33" t="str">
        <f>IF(ISBLANK('ICC GRID'!A279),"---",IF(H302="","",IF(H302&lt;'ICC GRID'!C279,M302,F302)))</f>
        <v/>
      </c>
      <c r="L302" s="33" t="str">
        <f t="shared" si="11"/>
        <v/>
      </c>
      <c r="M302" s="18">
        <f>IF(ISBLANK('ICC GRID'!A279),"---",IF('ICC GRID'!B279=0,"",'ICC GRID'!B279))</f>
        <v>4.9000000000000004</v>
      </c>
    </row>
    <row r="303" spans="1:13" ht="15.75" x14ac:dyDescent="0.2">
      <c r="A303" s="28" t="str">
        <f>IF(ISBLANK('ICC GRID'!A280),"---",'ICC GRID'!F280)</f>
        <v>Hamamelis virginiana</v>
      </c>
      <c r="B303" s="29"/>
      <c r="C303" s="30" t="str">
        <f>IF(ISBLANK('ICC GRID'!A280),"---",TRIM('ICC GRID'!A280))</f>
        <v>1/8"</v>
      </c>
      <c r="D303" s="69">
        <f>IF(ISBLANK('ICC GRID'!A280),"---",'ICC GRID'!G280)</f>
        <v>25</v>
      </c>
      <c r="E303" s="31">
        <f>IF(ISBLANK('ICC GRID'!A280),"---",'ICC GRID'!E280)</f>
        <v>25</v>
      </c>
      <c r="F303" s="18">
        <f>IF(ISBLANK('ICC GRID'!A280),"---",IF('ICC GRID'!D280=0,"",'ICC GRID'!D280))</f>
        <v>0.8</v>
      </c>
      <c r="G303" s="19">
        <f>IF(ISBLANK('ICC GRID'!A280),"---",IF('ICC GRID'!C280=0,"",'ICC GRID'!C280))</f>
        <v>50</v>
      </c>
      <c r="H303" s="47"/>
      <c r="I303" s="48"/>
      <c r="J303" s="32" t="str">
        <f t="shared" si="10"/>
        <v/>
      </c>
      <c r="K303" s="33" t="str">
        <f>IF(ISBLANK('ICC GRID'!A280),"---",IF(H303="","",IF(H303&lt;'ICC GRID'!C280,M303,F303)))</f>
        <v/>
      </c>
      <c r="L303" s="33" t="str">
        <f t="shared" si="11"/>
        <v/>
      </c>
      <c r="M303" s="18">
        <f>IF(ISBLANK('ICC GRID'!A280),"---",IF('ICC GRID'!B280=0,"",'ICC GRID'!B280))</f>
        <v>1.4</v>
      </c>
    </row>
    <row r="304" spans="1:13" ht="15.75" x14ac:dyDescent="0.2">
      <c r="A304" s="28" t="str">
        <f>IF(ISBLANK('ICC GRID'!A281),"---",'ICC GRID'!F281)</f>
        <v>Hamamelis virginiana</v>
      </c>
      <c r="B304" s="29"/>
      <c r="C304" s="30" t="str">
        <f>IF(ISBLANK('ICC GRID'!A281),"---",TRIM('ICC GRID'!A281))</f>
        <v>3/16"</v>
      </c>
      <c r="D304" s="69">
        <f>IF(ISBLANK('ICC GRID'!A281),"---",'ICC GRID'!G281)</f>
        <v>1070</v>
      </c>
      <c r="E304" s="31">
        <f>IF(ISBLANK('ICC GRID'!A281),"---",'ICC GRID'!E281)</f>
        <v>25</v>
      </c>
      <c r="F304" s="18">
        <f>IF(ISBLANK('ICC GRID'!A281),"---",IF('ICC GRID'!D281=0,"",'ICC GRID'!D281))</f>
        <v>0.9</v>
      </c>
      <c r="G304" s="19">
        <f>IF(ISBLANK('ICC GRID'!A281),"---",IF('ICC GRID'!C281=0,"",'ICC GRID'!C281))</f>
        <v>50</v>
      </c>
      <c r="H304" s="47"/>
      <c r="I304" s="48"/>
      <c r="J304" s="32" t="str">
        <f t="shared" si="10"/>
        <v/>
      </c>
      <c r="K304" s="33" t="str">
        <f>IF(ISBLANK('ICC GRID'!A281),"---",IF(H304="","",IF(H304&lt;'ICC GRID'!C281,M304,F304)))</f>
        <v/>
      </c>
      <c r="L304" s="33" t="str">
        <f t="shared" si="11"/>
        <v/>
      </c>
      <c r="M304" s="18">
        <f>IF(ISBLANK('ICC GRID'!A281),"---",IF('ICC GRID'!B281=0,"",'ICC GRID'!B281))</f>
        <v>1.6</v>
      </c>
    </row>
    <row r="305" spans="1:13" ht="15.75" x14ac:dyDescent="0.2">
      <c r="A305" s="28" t="str">
        <f>IF(ISBLANK('ICC GRID'!A282),"---",'ICC GRID'!F282)</f>
        <v>Hamamelis virginiana</v>
      </c>
      <c r="B305" s="29"/>
      <c r="C305" s="30" t="str">
        <f>IF(ISBLANK('ICC GRID'!A282),"---",TRIM('ICC GRID'!A282))</f>
        <v>1/4"</v>
      </c>
      <c r="D305" s="69">
        <f>IF(ISBLANK('ICC GRID'!A282),"---",'ICC GRID'!G282)</f>
        <v>1304</v>
      </c>
      <c r="E305" s="31">
        <f>IF(ISBLANK('ICC GRID'!A282),"---",'ICC GRID'!E282)</f>
        <v>25</v>
      </c>
      <c r="F305" s="18">
        <f>IF(ISBLANK('ICC GRID'!A282),"---",IF('ICC GRID'!D282=0,"",'ICC GRID'!D282))</f>
        <v>1.2</v>
      </c>
      <c r="G305" s="19">
        <f>IF(ISBLANK('ICC GRID'!A282),"---",IF('ICC GRID'!C282=0,"",'ICC GRID'!C282))</f>
        <v>50</v>
      </c>
      <c r="H305" s="47"/>
      <c r="I305" s="48"/>
      <c r="J305" s="32" t="str">
        <f t="shared" si="10"/>
        <v/>
      </c>
      <c r="K305" s="33" t="str">
        <f>IF(ISBLANK('ICC GRID'!A282),"---",IF(H305="","",IF(H305&lt;'ICC GRID'!C282,M305,F305)))</f>
        <v/>
      </c>
      <c r="L305" s="33" t="str">
        <f t="shared" si="11"/>
        <v/>
      </c>
      <c r="M305" s="18">
        <f>IF(ISBLANK('ICC GRID'!A282),"---",IF('ICC GRID'!B282=0,"",'ICC GRID'!B282))</f>
        <v>2.1</v>
      </c>
    </row>
    <row r="306" spans="1:13" ht="15.75" x14ac:dyDescent="0.2">
      <c r="A306" s="28" t="str">
        <f>IF(ISBLANK('ICC GRID'!A283),"---",'ICC GRID'!F283)</f>
        <v>Hamamelis virginiana</v>
      </c>
      <c r="B306" s="29"/>
      <c r="C306" s="30" t="str">
        <f>IF(ISBLANK('ICC GRID'!A283),"---",TRIM('ICC GRID'!A283))</f>
        <v>3/8"</v>
      </c>
      <c r="D306" s="69">
        <f>IF(ISBLANK('ICC GRID'!A283),"---",'ICC GRID'!G283)</f>
        <v>342</v>
      </c>
      <c r="E306" s="31">
        <f>IF(ISBLANK('ICC GRID'!A283),"---",'ICC GRID'!E283)</f>
        <v>25</v>
      </c>
      <c r="F306" s="18">
        <f>IF(ISBLANK('ICC GRID'!A283),"---",IF('ICC GRID'!D283=0,"",'ICC GRID'!D283))</f>
        <v>1.3</v>
      </c>
      <c r="G306" s="19">
        <f>IF(ISBLANK('ICC GRID'!A283),"---",IF('ICC GRID'!C283=0,"",'ICC GRID'!C283))</f>
        <v>50</v>
      </c>
      <c r="H306" s="47"/>
      <c r="I306" s="48"/>
      <c r="J306" s="32" t="str">
        <f t="shared" si="10"/>
        <v/>
      </c>
      <c r="K306" s="33" t="str">
        <f>IF(ISBLANK('ICC GRID'!A283),"---",IF(H306="","",IF(H306&lt;'ICC GRID'!C283,M306,F306)))</f>
        <v/>
      </c>
      <c r="L306" s="33" t="str">
        <f t="shared" si="11"/>
        <v/>
      </c>
      <c r="M306" s="18">
        <f>IF(ISBLANK('ICC GRID'!A283),"---",IF('ICC GRID'!B283=0,"",'ICC GRID'!B283))</f>
        <v>2.2999999999999998</v>
      </c>
    </row>
    <row r="307" spans="1:13" ht="15.75" x14ac:dyDescent="0.2">
      <c r="A307" s="28" t="str">
        <f>IF(ISBLANK('ICC GRID'!A284),"---",'ICC GRID'!F284)</f>
        <v>Hamamelis virginiana</v>
      </c>
      <c r="B307" s="29"/>
      <c r="C307" s="30" t="str">
        <f>IF(ISBLANK('ICC GRID'!A284),"---",TRIM('ICC GRID'!A284))</f>
        <v>3/8" TR</v>
      </c>
      <c r="D307" s="69">
        <f>IF(ISBLANK('ICC GRID'!A284),"---",'ICC GRID'!G284)</f>
        <v>56</v>
      </c>
      <c r="E307" s="31">
        <f>IF(ISBLANK('ICC GRID'!A284),"---",'ICC GRID'!E284)</f>
        <v>25</v>
      </c>
      <c r="F307" s="18">
        <f>IF(ISBLANK('ICC GRID'!A284),"---",IF('ICC GRID'!D284=0,"",'ICC GRID'!D284))</f>
        <v>2.95</v>
      </c>
      <c r="G307" s="19">
        <f>IF(ISBLANK('ICC GRID'!A284),"---",IF('ICC GRID'!C284=0,"",'ICC GRID'!C284))</f>
        <v>50</v>
      </c>
      <c r="H307" s="47"/>
      <c r="I307" s="48"/>
      <c r="J307" s="32" t="str">
        <f t="shared" si="10"/>
        <v/>
      </c>
      <c r="K307" s="33" t="str">
        <f>IF(ISBLANK('ICC GRID'!A284),"---",IF(H307="","",IF(H307&lt;'ICC GRID'!C284,M307,F307)))</f>
        <v/>
      </c>
      <c r="L307" s="33" t="str">
        <f t="shared" si="11"/>
        <v/>
      </c>
      <c r="M307" s="18">
        <f>IF(ISBLANK('ICC GRID'!A284),"---",IF('ICC GRID'!B284=0,"",'ICC GRID'!B284))</f>
        <v>5.2</v>
      </c>
    </row>
    <row r="308" spans="1:13" ht="15.75" x14ac:dyDescent="0.2">
      <c r="A308" s="28" t="str">
        <f>IF(ISBLANK('ICC GRID'!A285),"---",'ICC GRID'!F285)</f>
        <v>Hamamelis x intermedia 'Diane'</v>
      </c>
      <c r="B308" s="29"/>
      <c r="C308" s="30" t="str">
        <f>IF(ISBLANK('ICC GRID'!A285),"---",TRIM('ICC GRID'!A285))</f>
        <v>XP 6-12"</v>
      </c>
      <c r="D308" s="69">
        <f>IF(ISBLANK('ICC GRID'!A285),"---",'ICC GRID'!G285)</f>
        <v>140</v>
      </c>
      <c r="E308" s="31">
        <f>IF(ISBLANK('ICC GRID'!A285),"---",'ICC GRID'!E285)</f>
        <v>5</v>
      </c>
      <c r="F308" s="18">
        <f>IF(ISBLANK('ICC GRID'!A285),"---",IF('ICC GRID'!D285=0,"",'ICC GRID'!D285))</f>
        <v>7.5</v>
      </c>
      <c r="G308" s="19">
        <f>IF(ISBLANK('ICC GRID'!A285),"---",IF('ICC GRID'!C285=0,"",'ICC GRID'!C285))</f>
        <v>10</v>
      </c>
      <c r="H308" s="47"/>
      <c r="I308" s="48"/>
      <c r="J308" s="32" t="str">
        <f t="shared" si="10"/>
        <v/>
      </c>
      <c r="K308" s="33" t="str">
        <f>IF(ISBLANK('ICC GRID'!A285),"---",IF(H308="","",IF(H308&lt;'ICC GRID'!C285,M308,F308)))</f>
        <v/>
      </c>
      <c r="L308" s="33" t="str">
        <f t="shared" si="11"/>
        <v/>
      </c>
      <c r="M308" s="18">
        <f>IF(ISBLANK('ICC GRID'!A285),"---",IF('ICC GRID'!B285=0,"",'ICC GRID'!B285))</f>
        <v>13.15</v>
      </c>
    </row>
    <row r="309" spans="1:13" ht="15.75" x14ac:dyDescent="0.2">
      <c r="A309" s="28" t="str">
        <f>IF(ISBLANK('ICC GRID'!A286),"---",'ICC GRID'!F286)</f>
        <v>Hamamelis x intermedia 'Feuerzauber'</v>
      </c>
      <c r="B309" s="29"/>
      <c r="C309" s="30" t="str">
        <f>IF(ISBLANK('ICC GRID'!A286),"---",TRIM('ICC GRID'!A286))</f>
        <v>XP 6-12"</v>
      </c>
      <c r="D309" s="69">
        <f>IF(ISBLANK('ICC GRID'!A286),"---",'ICC GRID'!G286)</f>
        <v>14</v>
      </c>
      <c r="E309" s="31">
        <f>IF(ISBLANK('ICC GRID'!A286),"---",'ICC GRID'!E286)</f>
        <v>5</v>
      </c>
      <c r="F309" s="18">
        <f>IF(ISBLANK('ICC GRID'!A286),"---",IF('ICC GRID'!D286=0,"",'ICC GRID'!D286))</f>
        <v>7.5</v>
      </c>
      <c r="G309" s="19">
        <f>IF(ISBLANK('ICC GRID'!A286),"---",IF('ICC GRID'!C286=0,"",'ICC GRID'!C286))</f>
        <v>10</v>
      </c>
      <c r="H309" s="47"/>
      <c r="I309" s="48"/>
      <c r="J309" s="32" t="str">
        <f t="shared" si="10"/>
        <v/>
      </c>
      <c r="K309" s="33" t="str">
        <f>IF(ISBLANK('ICC GRID'!A286),"---",IF(H309="","",IF(H309&lt;'ICC GRID'!C286,M309,F309)))</f>
        <v/>
      </c>
      <c r="L309" s="33" t="str">
        <f t="shared" si="11"/>
        <v/>
      </c>
      <c r="M309" s="18">
        <f>IF(ISBLANK('ICC GRID'!A286),"---",IF('ICC GRID'!B286=0,"",'ICC GRID'!B286))</f>
        <v>13.15</v>
      </c>
    </row>
    <row r="310" spans="1:13" ht="15.75" x14ac:dyDescent="0.2">
      <c r="A310" s="28" t="str">
        <f>IF(ISBLANK('ICC GRID'!A287),"---",'ICC GRID'!F287)</f>
        <v>Hamamelis x intermedia 'Jelena'</v>
      </c>
      <c r="B310" s="29"/>
      <c r="C310" s="30" t="str">
        <f>IF(ISBLANK('ICC GRID'!A287),"---",TRIM('ICC GRID'!A287))</f>
        <v>XP 6-12"</v>
      </c>
      <c r="D310" s="69">
        <f>IF(ISBLANK('ICC GRID'!A287),"---",'ICC GRID'!G287)</f>
        <v>55</v>
      </c>
      <c r="E310" s="31">
        <f>IF(ISBLANK('ICC GRID'!A287),"---",'ICC GRID'!E287)</f>
        <v>5</v>
      </c>
      <c r="F310" s="18">
        <f>IF(ISBLANK('ICC GRID'!A287),"---",IF('ICC GRID'!D287=0,"",'ICC GRID'!D287))</f>
        <v>7.5</v>
      </c>
      <c r="G310" s="19">
        <f>IF(ISBLANK('ICC GRID'!A287),"---",IF('ICC GRID'!C287=0,"",'ICC GRID'!C287))</f>
        <v>10</v>
      </c>
      <c r="H310" s="47"/>
      <c r="I310" s="48"/>
      <c r="J310" s="32" t="str">
        <f t="shared" si="10"/>
        <v/>
      </c>
      <c r="K310" s="33" t="str">
        <f>IF(ISBLANK('ICC GRID'!A287),"---",IF(H310="","",IF(H310&lt;'ICC GRID'!C287,M310,F310)))</f>
        <v/>
      </c>
      <c r="L310" s="33" t="str">
        <f t="shared" si="11"/>
        <v/>
      </c>
      <c r="M310" s="18">
        <f>IF(ISBLANK('ICC GRID'!A287),"---",IF('ICC GRID'!B287=0,"",'ICC GRID'!B287))</f>
        <v>13.15</v>
      </c>
    </row>
    <row r="311" spans="1:13" ht="15.75" x14ac:dyDescent="0.2">
      <c r="A311" s="28" t="str">
        <f>IF(ISBLANK('ICC GRID'!A288),"---",'ICC GRID'!F288)</f>
        <v>Hamamelis x intermedia 'Primavera'</v>
      </c>
      <c r="B311" s="29"/>
      <c r="C311" s="30" t="str">
        <f>IF(ISBLANK('ICC GRID'!A288),"---",TRIM('ICC GRID'!A288))</f>
        <v>XP 6-12"</v>
      </c>
      <c r="D311" s="69">
        <f>IF(ISBLANK('ICC GRID'!A288),"---",'ICC GRID'!G288)</f>
        <v>23</v>
      </c>
      <c r="E311" s="31">
        <f>IF(ISBLANK('ICC GRID'!A288),"---",'ICC GRID'!E288)</f>
        <v>5</v>
      </c>
      <c r="F311" s="18">
        <f>IF(ISBLANK('ICC GRID'!A288),"---",IF('ICC GRID'!D288=0,"",'ICC GRID'!D288))</f>
        <v>7.5</v>
      </c>
      <c r="G311" s="19">
        <f>IF(ISBLANK('ICC GRID'!A288),"---",IF('ICC GRID'!C288=0,"",'ICC GRID'!C288))</f>
        <v>10</v>
      </c>
      <c r="H311" s="47"/>
      <c r="I311" s="48"/>
      <c r="J311" s="32" t="str">
        <f t="shared" si="10"/>
        <v/>
      </c>
      <c r="K311" s="33" t="str">
        <f>IF(ISBLANK('ICC GRID'!A288),"---",IF(H311="","",IF(H311&lt;'ICC GRID'!C288,M311,F311)))</f>
        <v/>
      </c>
      <c r="L311" s="33" t="str">
        <f t="shared" si="11"/>
        <v/>
      </c>
      <c r="M311" s="18">
        <f>IF(ISBLANK('ICC GRID'!A288),"---",IF('ICC GRID'!B288=0,"",'ICC GRID'!B288))</f>
        <v>13.15</v>
      </c>
    </row>
    <row r="312" spans="1:13" ht="15.75" x14ac:dyDescent="0.2">
      <c r="A312" s="28" t="str">
        <f>IF(ISBLANK('ICC GRID'!A289),"---",'ICC GRID'!F289)</f>
        <v>Heptacodium miconioides</v>
      </c>
      <c r="B312" s="29"/>
      <c r="C312" s="30" t="str">
        <f>IF(ISBLANK('ICC GRID'!A289),"---",TRIM('ICC GRID'!A289))</f>
        <v>MP</v>
      </c>
      <c r="D312" s="69">
        <f>IF(ISBLANK('ICC GRID'!A289),"---",'ICC GRID'!G289)</f>
        <v>822</v>
      </c>
      <c r="E312" s="31">
        <f>IF(ISBLANK('ICC GRID'!A289),"---",'ICC GRID'!E289)</f>
        <v>25</v>
      </c>
      <c r="F312" s="18">
        <f>IF(ISBLANK('ICC GRID'!A289),"---",IF('ICC GRID'!D289=0,"",'ICC GRID'!D289))</f>
        <v>1.95</v>
      </c>
      <c r="G312" s="19">
        <f>IF(ISBLANK('ICC GRID'!A289),"---",IF('ICC GRID'!C289=0,"",'ICC GRID'!C289))</f>
        <v>50</v>
      </c>
      <c r="H312" s="47"/>
      <c r="I312" s="48"/>
      <c r="J312" s="32" t="str">
        <f t="shared" si="10"/>
        <v/>
      </c>
      <c r="K312" s="33" t="str">
        <f>IF(ISBLANK('ICC GRID'!A289),"---",IF(H312="","",IF(H312&lt;'ICC GRID'!C289,M312,F312)))</f>
        <v/>
      </c>
      <c r="L312" s="33" t="str">
        <f t="shared" si="11"/>
        <v/>
      </c>
      <c r="M312" s="18">
        <f>IF(ISBLANK('ICC GRID'!A289),"---",IF('ICC GRID'!B289=0,"",'ICC GRID'!B289))</f>
        <v>3.4</v>
      </c>
    </row>
    <row r="313" spans="1:13" ht="15.75" x14ac:dyDescent="0.2">
      <c r="A313" s="28" t="str">
        <f>IF(ISBLANK('ICC GRID'!A290),"---",'ICC GRID'!F290)</f>
        <v>Heptacodium miconioides</v>
      </c>
      <c r="B313" s="29"/>
      <c r="C313" s="30" t="str">
        <f>IF(ISBLANK('ICC GRID'!A290),"---",TRIM('ICC GRID'!A290))</f>
        <v>2 YR TR</v>
      </c>
      <c r="D313" s="69">
        <f>IF(ISBLANK('ICC GRID'!A290),"---",'ICC GRID'!G290)</f>
        <v>135</v>
      </c>
      <c r="E313" s="31">
        <f>IF(ISBLANK('ICC GRID'!A290),"---",'ICC GRID'!E290)</f>
        <v>10</v>
      </c>
      <c r="F313" s="18">
        <f>IF(ISBLANK('ICC GRID'!A290),"---",IF('ICC GRID'!D290=0,"",'ICC GRID'!D290))</f>
        <v>2.4</v>
      </c>
      <c r="G313" s="19">
        <f>IF(ISBLANK('ICC GRID'!A290),"---",IF('ICC GRID'!C290=0,"",'ICC GRID'!C290))</f>
        <v>20</v>
      </c>
      <c r="H313" s="47"/>
      <c r="I313" s="48"/>
      <c r="J313" s="32" t="str">
        <f t="shared" si="10"/>
        <v/>
      </c>
      <c r="K313" s="33" t="str">
        <f>IF(ISBLANK('ICC GRID'!A290),"---",IF(H313="","",IF(H313&lt;'ICC GRID'!C290,M313,F313)))</f>
        <v/>
      </c>
      <c r="L313" s="33" t="str">
        <f t="shared" si="11"/>
        <v/>
      </c>
      <c r="M313" s="18">
        <f>IF(ISBLANK('ICC GRID'!A290),"---",IF('ICC GRID'!B290=0,"",'ICC GRID'!B290))</f>
        <v>4.2</v>
      </c>
    </row>
    <row r="314" spans="1:13" ht="15.75" x14ac:dyDescent="0.2">
      <c r="A314" s="28" t="str">
        <f>IF(ISBLANK('ICC GRID'!A291),"---",'ICC GRID'!F291)</f>
        <v>Hydrangea 'Everlasting® Noblesse' PPAF</v>
      </c>
      <c r="B314" s="29"/>
      <c r="C314" s="30" t="str">
        <f>IF(ISBLANK('ICC GRID'!A291),"---",TRIM('ICC GRID'!A291))</f>
        <v>#1</v>
      </c>
      <c r="D314" s="69">
        <f>IF(ISBLANK('ICC GRID'!A291),"---",'ICC GRID'!G291)</f>
        <v>80</v>
      </c>
      <c r="E314" s="31">
        <f>IF(ISBLANK('ICC GRID'!A291),"---",'ICC GRID'!E291)</f>
        <v>5</v>
      </c>
      <c r="F314" s="18">
        <f>IF(ISBLANK('ICC GRID'!A291),"---",IF('ICC GRID'!D291=0,"",'ICC GRID'!D291))</f>
        <v>5.4</v>
      </c>
      <c r="G314" s="19">
        <f>IF(ISBLANK('ICC GRID'!A291),"---",IF('ICC GRID'!C291=0,"",'ICC GRID'!C291))</f>
        <v>10</v>
      </c>
      <c r="H314" s="47"/>
      <c r="I314" s="48"/>
      <c r="J314" s="32" t="str">
        <f t="shared" si="10"/>
        <v/>
      </c>
      <c r="K314" s="33" t="str">
        <f>IF(ISBLANK('ICC GRID'!A291),"---",IF(H314="","",IF(H314&lt;'ICC GRID'!C291,M314,F314)))</f>
        <v/>
      </c>
      <c r="L314" s="33" t="str">
        <f t="shared" si="11"/>
        <v/>
      </c>
      <c r="M314" s="18">
        <f>IF(ISBLANK('ICC GRID'!A291),"---",IF('ICC GRID'!B291=0,"",'ICC GRID'!B291))</f>
        <v>9.15</v>
      </c>
    </row>
    <row r="315" spans="1:13" ht="15.75" x14ac:dyDescent="0.2">
      <c r="A315" s="28" t="str">
        <f>IF(ISBLANK('ICC GRID'!A292),"---",'ICC GRID'!F292)</f>
        <v>Hydrangea Everlasting® Amethyst PP 22,261</v>
      </c>
      <c r="B315" s="29"/>
      <c r="C315" s="30" t="str">
        <f>IF(ISBLANK('ICC GRID'!A292),"---",TRIM('ICC GRID'!A292))</f>
        <v>#1</v>
      </c>
      <c r="D315" s="69">
        <f>IF(ISBLANK('ICC GRID'!A292),"---",'ICC GRID'!G292)</f>
        <v>33</v>
      </c>
      <c r="E315" s="31">
        <f>IF(ISBLANK('ICC GRID'!A292),"---",'ICC GRID'!E292)</f>
        <v>5</v>
      </c>
      <c r="F315" s="18">
        <f>IF(ISBLANK('ICC GRID'!A292),"---",IF('ICC GRID'!D292=0,"",'ICC GRID'!D292))</f>
        <v>5.4</v>
      </c>
      <c r="G315" s="19">
        <f>IF(ISBLANK('ICC GRID'!A292),"---",IF('ICC GRID'!C292=0,"",'ICC GRID'!C292))</f>
        <v>10</v>
      </c>
      <c r="H315" s="47"/>
      <c r="I315" s="48"/>
      <c r="J315" s="32" t="str">
        <f t="shared" si="10"/>
        <v/>
      </c>
      <c r="K315" s="33" t="str">
        <f>IF(ISBLANK('ICC GRID'!A292),"---",IF(H315="","",IF(H315&lt;'ICC GRID'!C292,M315,F315)))</f>
        <v/>
      </c>
      <c r="L315" s="33" t="str">
        <f t="shared" si="11"/>
        <v/>
      </c>
      <c r="M315" s="18">
        <f>IF(ISBLANK('ICC GRID'!A292),"---",IF('ICC GRID'!B292=0,"",'ICC GRID'!B292))</f>
        <v>9.15</v>
      </c>
    </row>
    <row r="316" spans="1:13" ht="15.75" x14ac:dyDescent="0.2">
      <c r="A316" s="28" t="str">
        <f>IF(ISBLANK('ICC GRID'!A293),"---",'ICC GRID'!F293)</f>
        <v>Hydrangea Everlasting® Garnet PPAF</v>
      </c>
      <c r="B316" s="29"/>
      <c r="C316" s="30" t="str">
        <f>IF(ISBLANK('ICC GRID'!A293),"---",TRIM('ICC GRID'!A293))</f>
        <v>#1</v>
      </c>
      <c r="D316" s="69">
        <f>IF(ISBLANK('ICC GRID'!A293),"---",'ICC GRID'!G293)</f>
        <v>45</v>
      </c>
      <c r="E316" s="31">
        <f>IF(ISBLANK('ICC GRID'!A293),"---",'ICC GRID'!E293)</f>
        <v>5</v>
      </c>
      <c r="F316" s="18">
        <f>IF(ISBLANK('ICC GRID'!A293),"---",IF('ICC GRID'!D293=0,"",'ICC GRID'!D293))</f>
        <v>5.4</v>
      </c>
      <c r="G316" s="19">
        <f>IF(ISBLANK('ICC GRID'!A293),"---",IF('ICC GRID'!C293=0,"",'ICC GRID'!C293))</f>
        <v>10</v>
      </c>
      <c r="H316" s="47"/>
      <c r="I316" s="48"/>
      <c r="J316" s="32" t="str">
        <f t="shared" si="10"/>
        <v/>
      </c>
      <c r="K316" s="33" t="str">
        <f>IF(ISBLANK('ICC GRID'!A293),"---",IF(H316="","",IF(H316&lt;'ICC GRID'!C293,M316,F316)))</f>
        <v/>
      </c>
      <c r="L316" s="33" t="str">
        <f t="shared" si="11"/>
        <v/>
      </c>
      <c r="M316" s="18">
        <f>IF(ISBLANK('ICC GRID'!A293),"---",IF('ICC GRID'!B293=0,"",'ICC GRID'!B293))</f>
        <v>9.15</v>
      </c>
    </row>
    <row r="317" spans="1:13" ht="15.75" x14ac:dyDescent="0.2">
      <c r="A317" s="28" t="str">
        <f>IF(ISBLANK('ICC GRID'!A294),"---",'ICC GRID'!F294)</f>
        <v>Hydrangea Everlasting® Revolution PP 22,260</v>
      </c>
      <c r="B317" s="29"/>
      <c r="C317" s="30" t="str">
        <f>IF(ISBLANK('ICC GRID'!A294),"---",TRIM('ICC GRID'!A294))</f>
        <v>#1</v>
      </c>
      <c r="D317" s="69">
        <f>IF(ISBLANK('ICC GRID'!A294),"---",'ICC GRID'!G294)</f>
        <v>85</v>
      </c>
      <c r="E317" s="31">
        <f>IF(ISBLANK('ICC GRID'!A294),"---",'ICC GRID'!E294)</f>
        <v>5</v>
      </c>
      <c r="F317" s="18">
        <f>IF(ISBLANK('ICC GRID'!A294),"---",IF('ICC GRID'!D294=0,"",'ICC GRID'!D294))</f>
        <v>5.65</v>
      </c>
      <c r="G317" s="19">
        <f>IF(ISBLANK('ICC GRID'!A294),"---",IF('ICC GRID'!C294=0,"",'ICC GRID'!C294))</f>
        <v>10</v>
      </c>
      <c r="H317" s="47"/>
      <c r="I317" s="48"/>
      <c r="J317" s="32" t="str">
        <f t="shared" si="10"/>
        <v/>
      </c>
      <c r="K317" s="33" t="str">
        <f>IF(ISBLANK('ICC GRID'!A294),"---",IF(H317="","",IF(H317&lt;'ICC GRID'!C294,M317,F317)))</f>
        <v/>
      </c>
      <c r="L317" s="33" t="str">
        <f t="shared" si="11"/>
        <v/>
      </c>
      <c r="M317" s="18">
        <f>IF(ISBLANK('ICC GRID'!A294),"---",IF('ICC GRID'!B294=0,"",'ICC GRID'!B294))</f>
        <v>9.4</v>
      </c>
    </row>
    <row r="318" spans="1:13" ht="15.75" x14ac:dyDescent="0.2">
      <c r="A318" s="28" t="str">
        <f>IF(ISBLANK('ICC GRID'!A295),"---",'ICC GRID'!F295)</f>
        <v>Hydrangea quercifolia 'Amethyst'</v>
      </c>
      <c r="B318" s="29"/>
      <c r="C318" s="30" t="str">
        <f>IF(ISBLANK('ICC GRID'!A295),"---",TRIM('ICC GRID'!A295))</f>
        <v>MP</v>
      </c>
      <c r="D318" s="69">
        <f>IF(ISBLANK('ICC GRID'!A295),"---",'ICC GRID'!G295)</f>
        <v>200</v>
      </c>
      <c r="E318" s="31">
        <f>IF(ISBLANK('ICC GRID'!A295),"---",'ICC GRID'!E295)</f>
        <v>25</v>
      </c>
      <c r="F318" s="18">
        <f>IF(ISBLANK('ICC GRID'!A295),"---",IF('ICC GRID'!D295=0,"",'ICC GRID'!D295))</f>
        <v>1.95</v>
      </c>
      <c r="G318" s="19">
        <f>IF(ISBLANK('ICC GRID'!A295),"---",IF('ICC GRID'!C295=0,"",'ICC GRID'!C295))</f>
        <v>50</v>
      </c>
      <c r="H318" s="47"/>
      <c r="I318" s="48"/>
      <c r="J318" s="32" t="str">
        <f t="shared" si="10"/>
        <v/>
      </c>
      <c r="K318" s="33" t="str">
        <f>IF(ISBLANK('ICC GRID'!A295),"---",IF(H318="","",IF(H318&lt;'ICC GRID'!C295,M318,F318)))</f>
        <v/>
      </c>
      <c r="L318" s="33" t="str">
        <f t="shared" si="11"/>
        <v/>
      </c>
      <c r="M318" s="18">
        <f>IF(ISBLANK('ICC GRID'!A295),"---",IF('ICC GRID'!B295=0,"",'ICC GRID'!B295))</f>
        <v>3.45</v>
      </c>
    </row>
    <row r="319" spans="1:13" ht="15.75" x14ac:dyDescent="0.2">
      <c r="A319" s="28" t="str">
        <f>IF(ISBLANK('ICC GRID'!A296),"---",'ICC GRID'!F296)</f>
        <v>Hydrangea quercifolia 'Amethyst'</v>
      </c>
      <c r="B319" s="29"/>
      <c r="C319" s="30" t="str">
        <f>IF(ISBLANK('ICC GRID'!A296),"---",TRIM('ICC GRID'!A296))</f>
        <v>LP</v>
      </c>
      <c r="D319" s="69">
        <f>IF(ISBLANK('ICC GRID'!A296),"---",'ICC GRID'!G296)</f>
        <v>300</v>
      </c>
      <c r="E319" s="31">
        <f>IF(ISBLANK('ICC GRID'!A296),"---",'ICC GRID'!E296)</f>
        <v>10</v>
      </c>
      <c r="F319" s="18">
        <f>IF(ISBLANK('ICC GRID'!A296),"---",IF('ICC GRID'!D296=0,"",'ICC GRID'!D296))</f>
        <v>2.9</v>
      </c>
      <c r="G319" s="19">
        <f>IF(ISBLANK('ICC GRID'!A296),"---",IF('ICC GRID'!C296=0,"",'ICC GRID'!C296))</f>
        <v>20</v>
      </c>
      <c r="H319" s="47"/>
      <c r="I319" s="48"/>
      <c r="J319" s="32" t="str">
        <f t="shared" si="10"/>
        <v/>
      </c>
      <c r="K319" s="33" t="str">
        <f>IF(ISBLANK('ICC GRID'!A296),"---",IF(H319="","",IF(H319&lt;'ICC GRID'!C296,M319,F319)))</f>
        <v/>
      </c>
      <c r="L319" s="33" t="str">
        <f t="shared" si="11"/>
        <v/>
      </c>
      <c r="M319" s="18">
        <f>IF(ISBLANK('ICC GRID'!A296),"---",IF('ICC GRID'!B296=0,"",'ICC GRID'!B296))</f>
        <v>5.0999999999999996</v>
      </c>
    </row>
    <row r="320" spans="1:13" ht="15.75" x14ac:dyDescent="0.2">
      <c r="A320" s="28" t="str">
        <f>IF(ISBLANK('ICC GRID'!A297),"---",'ICC GRID'!F297)</f>
        <v>Hydrangea quercifolia 'Pee Wee'</v>
      </c>
      <c r="B320" s="29"/>
      <c r="C320" s="30" t="str">
        <f>IF(ISBLANK('ICC GRID'!A297),"---",TRIM('ICC GRID'!A297))</f>
        <v>MP</v>
      </c>
      <c r="D320" s="69">
        <f>IF(ISBLANK('ICC GRID'!A297),"---",'ICC GRID'!G297)</f>
        <v>75</v>
      </c>
      <c r="E320" s="31">
        <f>IF(ISBLANK('ICC GRID'!A297),"---",'ICC GRID'!E297)</f>
        <v>25</v>
      </c>
      <c r="F320" s="18">
        <f>IF(ISBLANK('ICC GRID'!A297),"---",IF('ICC GRID'!D297=0,"",'ICC GRID'!D297))</f>
        <v>1.95</v>
      </c>
      <c r="G320" s="19">
        <f>IF(ISBLANK('ICC GRID'!A297),"---",IF('ICC GRID'!C297=0,"",'ICC GRID'!C297))</f>
        <v>50</v>
      </c>
      <c r="H320" s="47"/>
      <c r="I320" s="48"/>
      <c r="J320" s="32" t="str">
        <f t="shared" si="10"/>
        <v/>
      </c>
      <c r="K320" s="33" t="str">
        <f>IF(ISBLANK('ICC GRID'!A297),"---",IF(H320="","",IF(H320&lt;'ICC GRID'!C297,M320,F320)))</f>
        <v/>
      </c>
      <c r="L320" s="33" t="str">
        <f t="shared" si="11"/>
        <v/>
      </c>
      <c r="M320" s="18">
        <f>IF(ISBLANK('ICC GRID'!A297),"---",IF('ICC GRID'!B297=0,"",'ICC GRID'!B297))</f>
        <v>3.45</v>
      </c>
    </row>
    <row r="321" spans="1:13" ht="15.75" x14ac:dyDescent="0.2">
      <c r="A321" s="28" t="str">
        <f>IF(ISBLANK('ICC GRID'!A298),"---",'ICC GRID'!F298)</f>
        <v>Hydrangea quercifolia 'Pee Wee'</v>
      </c>
      <c r="B321" s="29"/>
      <c r="C321" s="30" t="str">
        <f>IF(ISBLANK('ICC GRID'!A298),"---",TRIM('ICC GRID'!A298))</f>
        <v>LP</v>
      </c>
      <c r="D321" s="69">
        <f>IF(ISBLANK('ICC GRID'!A298),"---",'ICC GRID'!G298)</f>
        <v>62</v>
      </c>
      <c r="E321" s="31">
        <f>IF(ISBLANK('ICC GRID'!A298),"---",'ICC GRID'!E298)</f>
        <v>10</v>
      </c>
      <c r="F321" s="18">
        <f>IF(ISBLANK('ICC GRID'!A298),"---",IF('ICC GRID'!D298=0,"",'ICC GRID'!D298))</f>
        <v>2.9</v>
      </c>
      <c r="G321" s="19">
        <f>IF(ISBLANK('ICC GRID'!A298),"---",IF('ICC GRID'!C298=0,"",'ICC GRID'!C298))</f>
        <v>50</v>
      </c>
      <c r="H321" s="47"/>
      <c r="I321" s="48"/>
      <c r="J321" s="32" t="str">
        <f t="shared" si="10"/>
        <v/>
      </c>
      <c r="K321" s="33" t="str">
        <f>IF(ISBLANK('ICC GRID'!A298),"---",IF(H321="","",IF(H321&lt;'ICC GRID'!C298,M321,F321)))</f>
        <v/>
      </c>
      <c r="L321" s="33" t="str">
        <f t="shared" si="11"/>
        <v/>
      </c>
      <c r="M321" s="18">
        <f>IF(ISBLANK('ICC GRID'!A298),"---",IF('ICC GRID'!B298=0,"",'ICC GRID'!B298))</f>
        <v>5.0999999999999996</v>
      </c>
    </row>
    <row r="322" spans="1:13" ht="15.75" x14ac:dyDescent="0.2">
      <c r="A322" s="28" t="str">
        <f>IF(ISBLANK('ICC GRID'!A299),"---",'ICC GRID'!F299)</f>
        <v>Hydrangea quercifolia 'Pee Wee'</v>
      </c>
      <c r="B322" s="29"/>
      <c r="C322" s="30" t="str">
        <f>IF(ISBLANK('ICC GRID'!A299),"---",TRIM('ICC GRID'!A299))</f>
        <v>2 YR TR</v>
      </c>
      <c r="D322" s="69">
        <f>IF(ISBLANK('ICC GRID'!A299),"---",'ICC GRID'!G299)</f>
        <v>390</v>
      </c>
      <c r="E322" s="31">
        <f>IF(ISBLANK('ICC GRID'!A299),"---",'ICC GRID'!E299)</f>
        <v>10</v>
      </c>
      <c r="F322" s="18">
        <f>IF(ISBLANK('ICC GRID'!A299),"---",IF('ICC GRID'!D299=0,"",'ICC GRID'!D299))</f>
        <v>3.65</v>
      </c>
      <c r="G322" s="19">
        <f>IF(ISBLANK('ICC GRID'!A299),"---",IF('ICC GRID'!C299=0,"",'ICC GRID'!C299))</f>
        <v>20</v>
      </c>
      <c r="H322" s="47"/>
      <c r="I322" s="48"/>
      <c r="J322" s="32" t="str">
        <f t="shared" si="10"/>
        <v/>
      </c>
      <c r="K322" s="33" t="str">
        <f>IF(ISBLANK('ICC GRID'!A299),"---",IF(H322="","",IF(H322&lt;'ICC GRID'!C299,M322,F322)))</f>
        <v/>
      </c>
      <c r="L322" s="33" t="str">
        <f t="shared" si="11"/>
        <v/>
      </c>
      <c r="M322" s="18">
        <f>IF(ISBLANK('ICC GRID'!A299),"---",IF('ICC GRID'!B299=0,"",'ICC GRID'!B299))</f>
        <v>6.4</v>
      </c>
    </row>
    <row r="323" spans="1:13" ht="15.75" x14ac:dyDescent="0.2">
      <c r="A323" s="28" t="str">
        <f>IF(ISBLANK('ICC GRID'!A300),"---",'ICC GRID'!F300)</f>
        <v>Hydrangea quercifolia 'Sike's Dwarf'</v>
      </c>
      <c r="B323" s="29"/>
      <c r="C323" s="30" t="str">
        <f>IF(ISBLANK('ICC GRID'!A300),"---",TRIM('ICC GRID'!A300))</f>
        <v>MP</v>
      </c>
      <c r="D323" s="69">
        <f>IF(ISBLANK('ICC GRID'!A300),"---",'ICC GRID'!G300)</f>
        <v>30</v>
      </c>
      <c r="E323" s="31">
        <f>IF(ISBLANK('ICC GRID'!A300),"---",'ICC GRID'!E300)</f>
        <v>25</v>
      </c>
      <c r="F323" s="18">
        <f>IF(ISBLANK('ICC GRID'!A300),"---",IF('ICC GRID'!D300=0,"",'ICC GRID'!D300))</f>
        <v>1.95</v>
      </c>
      <c r="G323" s="19">
        <f>IF(ISBLANK('ICC GRID'!A300),"---",IF('ICC GRID'!C300=0,"",'ICC GRID'!C300))</f>
        <v>50</v>
      </c>
      <c r="H323" s="47"/>
      <c r="I323" s="48"/>
      <c r="J323" s="32" t="str">
        <f t="shared" si="10"/>
        <v/>
      </c>
      <c r="K323" s="33" t="str">
        <f>IF(ISBLANK('ICC GRID'!A300),"---",IF(H323="","",IF(H323&lt;'ICC GRID'!C300,M323,F323)))</f>
        <v/>
      </c>
      <c r="L323" s="33" t="str">
        <f t="shared" si="11"/>
        <v/>
      </c>
      <c r="M323" s="18">
        <f>IF(ISBLANK('ICC GRID'!A300),"---",IF('ICC GRID'!B300=0,"",'ICC GRID'!B300))</f>
        <v>3.45</v>
      </c>
    </row>
    <row r="324" spans="1:13" ht="15.75" x14ac:dyDescent="0.2">
      <c r="A324" s="28" t="str">
        <f>IF(ISBLANK('ICC GRID'!A301),"---",'ICC GRID'!F301)</f>
        <v>Hydrangea quercifolia 'Sike's Dwarf'</v>
      </c>
      <c r="B324" s="29"/>
      <c r="C324" s="30" t="str">
        <f>IF(ISBLANK('ICC GRID'!A301),"---",TRIM('ICC GRID'!A301))</f>
        <v>2 YR TR</v>
      </c>
      <c r="D324" s="69">
        <f>IF(ISBLANK('ICC GRID'!A301),"---",'ICC GRID'!G301)</f>
        <v>195</v>
      </c>
      <c r="E324" s="31">
        <f>IF(ISBLANK('ICC GRID'!A301),"---",'ICC GRID'!E301)</f>
        <v>10</v>
      </c>
      <c r="F324" s="18">
        <f>IF(ISBLANK('ICC GRID'!A301),"---",IF('ICC GRID'!D301=0,"",'ICC GRID'!D301))</f>
        <v>3.65</v>
      </c>
      <c r="G324" s="19">
        <f>IF(ISBLANK('ICC GRID'!A301),"---",IF('ICC GRID'!C301=0,"",'ICC GRID'!C301))</f>
        <v>20</v>
      </c>
      <c r="H324" s="47"/>
      <c r="I324" s="48"/>
      <c r="J324" s="32" t="str">
        <f t="shared" si="10"/>
        <v/>
      </c>
      <c r="K324" s="33" t="str">
        <f>IF(ISBLANK('ICC GRID'!A301),"---",IF(H324="","",IF(H324&lt;'ICC GRID'!C301,M324,F324)))</f>
        <v/>
      </c>
      <c r="L324" s="33" t="str">
        <f t="shared" si="11"/>
        <v/>
      </c>
      <c r="M324" s="18">
        <f>IF(ISBLANK('ICC GRID'!A301),"---",IF('ICC GRID'!B301=0,"",'ICC GRID'!B301))</f>
        <v>6.4</v>
      </c>
    </row>
    <row r="325" spans="1:13" ht="15.75" x14ac:dyDescent="0.2">
      <c r="A325" s="28" t="str">
        <f>IF(ISBLANK('ICC GRID'!A302),"---",'ICC GRID'!F302)</f>
        <v>Hydrangea quercifolia 'Snowflake'</v>
      </c>
      <c r="B325" s="29"/>
      <c r="C325" s="30" t="str">
        <f>IF(ISBLANK('ICC GRID'!A302),"---",TRIM('ICC GRID'!A302))</f>
        <v>2 YR TR</v>
      </c>
      <c r="D325" s="69">
        <f>IF(ISBLANK('ICC GRID'!A302),"---",'ICC GRID'!G302)</f>
        <v>50</v>
      </c>
      <c r="E325" s="31">
        <f>IF(ISBLANK('ICC GRID'!A302),"---",'ICC GRID'!E302)</f>
        <v>10</v>
      </c>
      <c r="F325" s="18">
        <f>IF(ISBLANK('ICC GRID'!A302),"---",IF('ICC GRID'!D302=0,"",'ICC GRID'!D302))</f>
        <v>3.65</v>
      </c>
      <c r="G325" s="19">
        <f>IF(ISBLANK('ICC GRID'!A302),"---",IF('ICC GRID'!C302=0,"",'ICC GRID'!C302))</f>
        <v>20</v>
      </c>
      <c r="H325" s="47"/>
      <c r="I325" s="48"/>
      <c r="J325" s="32" t="str">
        <f t="shared" si="10"/>
        <v/>
      </c>
      <c r="K325" s="33" t="str">
        <f>IF(ISBLANK('ICC GRID'!A302),"---",IF(H325="","",IF(H325&lt;'ICC GRID'!C302,M325,F325)))</f>
        <v/>
      </c>
      <c r="L325" s="33" t="str">
        <f t="shared" si="11"/>
        <v/>
      </c>
      <c r="M325" s="18">
        <f>IF(ISBLANK('ICC GRID'!A302),"---",IF('ICC GRID'!B302=0,"",'ICC GRID'!B302))</f>
        <v>6.4</v>
      </c>
    </row>
    <row r="326" spans="1:13" ht="15.75" x14ac:dyDescent="0.2">
      <c r="A326" s="28" t="str">
        <f>IF(ISBLANK('ICC GRID'!A303),"---",'ICC GRID'!F303)</f>
        <v>Hydrangea serrata 'Kiyosumi'</v>
      </c>
      <c r="B326" s="29"/>
      <c r="C326" s="30" t="str">
        <f>IF(ISBLANK('ICC GRID'!A303),"---",TRIM('ICC GRID'!A303))</f>
        <v>MP RC</v>
      </c>
      <c r="D326" s="69">
        <f>IF(ISBLANK('ICC GRID'!A303),"---",'ICC GRID'!G303)</f>
        <v>38</v>
      </c>
      <c r="E326" s="31">
        <f>IF(ISBLANK('ICC GRID'!A303),"---",'ICC GRID'!E303)</f>
        <v>25</v>
      </c>
      <c r="F326" s="18">
        <f>IF(ISBLANK('ICC GRID'!A303),"---",IF('ICC GRID'!D303=0,"",'ICC GRID'!D303))</f>
        <v>2</v>
      </c>
      <c r="G326" s="19">
        <f>IF(ISBLANK('ICC GRID'!A303),"---",IF('ICC GRID'!C303=0,"",'ICC GRID'!C303))</f>
        <v>50</v>
      </c>
      <c r="H326" s="47"/>
      <c r="I326" s="48"/>
      <c r="J326" s="32" t="str">
        <f t="shared" si="10"/>
        <v/>
      </c>
      <c r="K326" s="33" t="str">
        <f>IF(ISBLANK('ICC GRID'!A303),"---",IF(H326="","",IF(H326&lt;'ICC GRID'!C303,M326,F326)))</f>
        <v/>
      </c>
      <c r="L326" s="33" t="str">
        <f t="shared" si="11"/>
        <v/>
      </c>
      <c r="M326" s="18">
        <f>IF(ISBLANK('ICC GRID'!A303),"---",IF('ICC GRID'!B303=0,"",'ICC GRID'!B303))</f>
        <v>3.85</v>
      </c>
    </row>
    <row r="327" spans="1:13" ht="15.75" x14ac:dyDescent="0.2">
      <c r="A327" s="28" t="str">
        <f>IF(ISBLANK('ICC GRID'!A304),"---",'ICC GRID'!F304)</f>
        <v>Hypericum Magical® Ivory PPAF</v>
      </c>
      <c r="B327" s="29"/>
      <c r="C327" s="30" t="str">
        <f>IF(ISBLANK('ICC GRID'!A304),"---",TRIM('ICC GRID'!A304))</f>
        <v>MP</v>
      </c>
      <c r="D327" s="69">
        <f>IF(ISBLANK('ICC GRID'!A304),"---",'ICC GRID'!G304)</f>
        <v>230</v>
      </c>
      <c r="E327" s="31">
        <f>IF(ISBLANK('ICC GRID'!A304),"---",'ICC GRID'!E304)</f>
        <v>25</v>
      </c>
      <c r="F327" s="18">
        <f>IF(ISBLANK('ICC GRID'!A304),"---",IF('ICC GRID'!D304=0,"",'ICC GRID'!D304))</f>
        <v>1.25</v>
      </c>
      <c r="G327" s="19">
        <f>IF(ISBLANK('ICC GRID'!A304),"---",IF('ICC GRID'!C304=0,"",'ICC GRID'!C304))</f>
        <v>50</v>
      </c>
      <c r="H327" s="47"/>
      <c r="I327" s="48"/>
      <c r="J327" s="32" t="str">
        <f t="shared" si="10"/>
        <v/>
      </c>
      <c r="K327" s="33" t="str">
        <f>IF(ISBLANK('ICC GRID'!A304),"---",IF(H327="","",IF(H327&lt;'ICC GRID'!C304,M327,F327)))</f>
        <v/>
      </c>
      <c r="L327" s="33" t="str">
        <f t="shared" si="11"/>
        <v/>
      </c>
      <c r="M327" s="18">
        <f>IF(ISBLANK('ICC GRID'!A304),"---",IF('ICC GRID'!B304=0,"",'ICC GRID'!B304))</f>
        <v>1.9</v>
      </c>
    </row>
    <row r="328" spans="1:13" ht="15.75" x14ac:dyDescent="0.2">
      <c r="A328" s="28" t="str">
        <f>IF(ISBLANK('ICC GRID'!A305),"---",'ICC GRID'!F305)</f>
        <v>Hypericum Magical® Triumph PPAF</v>
      </c>
      <c r="B328" s="29"/>
      <c r="C328" s="30" t="str">
        <f>IF(ISBLANK('ICC GRID'!A305),"---",TRIM('ICC GRID'!A305))</f>
        <v>MP</v>
      </c>
      <c r="D328" s="69">
        <f>IF(ISBLANK('ICC GRID'!A305),"---",'ICC GRID'!G305)</f>
        <v>205</v>
      </c>
      <c r="E328" s="31">
        <f>IF(ISBLANK('ICC GRID'!A305),"---",'ICC GRID'!E305)</f>
        <v>25</v>
      </c>
      <c r="F328" s="18">
        <f>IF(ISBLANK('ICC GRID'!A305),"---",IF('ICC GRID'!D305=0,"",'ICC GRID'!D305))</f>
        <v>1.25</v>
      </c>
      <c r="G328" s="19">
        <f>IF(ISBLANK('ICC GRID'!A305),"---",IF('ICC GRID'!C305=0,"",'ICC GRID'!C305))</f>
        <v>50</v>
      </c>
      <c r="H328" s="47"/>
      <c r="I328" s="48"/>
      <c r="J328" s="32" t="str">
        <f t="shared" si="10"/>
        <v/>
      </c>
      <c r="K328" s="33" t="str">
        <f>IF(ISBLANK('ICC GRID'!A305),"---",IF(H328="","",IF(H328&lt;'ICC GRID'!C305,M328,F328)))</f>
        <v/>
      </c>
      <c r="L328" s="33" t="str">
        <f t="shared" si="11"/>
        <v/>
      </c>
      <c r="M328" s="18">
        <f>IF(ISBLANK('ICC GRID'!A305),"---",IF('ICC GRID'!B305=0,"",'ICC GRID'!B305))</f>
        <v>1.9</v>
      </c>
    </row>
    <row r="329" spans="1:13" ht="15.75" x14ac:dyDescent="0.2">
      <c r="A329" s="28" t="str">
        <f>IF(ISBLANK('ICC GRID'!A306),"---",'ICC GRID'!F306)</f>
        <v>Hypericum Magical® Victory PPAF</v>
      </c>
      <c r="B329" s="29"/>
      <c r="C329" s="30" t="str">
        <f>IF(ISBLANK('ICC GRID'!A306),"---",TRIM('ICC GRID'!A306))</f>
        <v>MP</v>
      </c>
      <c r="D329" s="69">
        <f>IF(ISBLANK('ICC GRID'!A306),"---",'ICC GRID'!G306)</f>
        <v>100</v>
      </c>
      <c r="E329" s="31">
        <f>IF(ISBLANK('ICC GRID'!A306),"---",'ICC GRID'!E306)</f>
        <v>25</v>
      </c>
      <c r="F329" s="18">
        <f>IF(ISBLANK('ICC GRID'!A306),"---",IF('ICC GRID'!D306=0,"",'ICC GRID'!D306))</f>
        <v>1.25</v>
      </c>
      <c r="G329" s="19">
        <f>IF(ISBLANK('ICC GRID'!A306),"---",IF('ICC GRID'!C306=0,"",'ICC GRID'!C306))</f>
        <v>50</v>
      </c>
      <c r="H329" s="47"/>
      <c r="I329" s="48"/>
      <c r="J329" s="32" t="str">
        <f t="shared" si="10"/>
        <v/>
      </c>
      <c r="K329" s="33" t="str">
        <f>IF(ISBLANK('ICC GRID'!A306),"---",IF(H329="","",IF(H329&lt;'ICC GRID'!C306,M329,F329)))</f>
        <v/>
      </c>
      <c r="L329" s="33" t="str">
        <f t="shared" si="11"/>
        <v/>
      </c>
      <c r="M329" s="18">
        <f>IF(ISBLANK('ICC GRID'!A306),"---",IF('ICC GRID'!B306=0,"",'ICC GRID'!B306))</f>
        <v>1.9</v>
      </c>
    </row>
    <row r="330" spans="1:13" ht="15.75" x14ac:dyDescent="0.2">
      <c r="A330" s="28" t="str">
        <f>IF(ISBLANK('ICC GRID'!A307),"---",'ICC GRID'!F307)</f>
        <v>Ilex verticillata</v>
      </c>
      <c r="B330" s="29"/>
      <c r="C330" s="30" t="str">
        <f>IF(ISBLANK('ICC GRID'!A307),"---",TRIM('ICC GRID'!A307))</f>
        <v>6-12"</v>
      </c>
      <c r="D330" s="69">
        <f>IF(ISBLANK('ICC GRID'!A307),"---",'ICC GRID'!G307)</f>
        <v>50</v>
      </c>
      <c r="E330" s="31">
        <f>IF(ISBLANK('ICC GRID'!A307),"---",'ICC GRID'!E307)</f>
        <v>25</v>
      </c>
      <c r="F330" s="18">
        <f>IF(ISBLANK('ICC GRID'!A307),"---",IF('ICC GRID'!D307=0,"",'ICC GRID'!D307))</f>
        <v>0.8</v>
      </c>
      <c r="G330" s="19">
        <f>IF(ISBLANK('ICC GRID'!A307),"---",IF('ICC GRID'!C307=0,"",'ICC GRID'!C307))</f>
        <v>50</v>
      </c>
      <c r="H330" s="47"/>
      <c r="I330" s="48"/>
      <c r="J330" s="32" t="str">
        <f t="shared" si="10"/>
        <v/>
      </c>
      <c r="K330" s="33" t="str">
        <f>IF(ISBLANK('ICC GRID'!A307),"---",IF(H330="","",IF(H330&lt;'ICC GRID'!C307,M330,F330)))</f>
        <v/>
      </c>
      <c r="L330" s="33" t="str">
        <f t="shared" si="11"/>
        <v/>
      </c>
      <c r="M330" s="18">
        <f>IF(ISBLANK('ICC GRID'!A307),"---",IF('ICC GRID'!B307=0,"",'ICC GRID'!B307))</f>
        <v>1.4</v>
      </c>
    </row>
    <row r="331" spans="1:13" ht="15.75" x14ac:dyDescent="0.2">
      <c r="A331" s="28" t="str">
        <f>IF(ISBLANK('ICC GRID'!A308),"---",'ICC GRID'!F308)</f>
        <v>Ilex verticillata</v>
      </c>
      <c r="B331" s="29"/>
      <c r="C331" s="30" t="str">
        <f>IF(ISBLANK('ICC GRID'!A308),"---",TRIM('ICC GRID'!A308))</f>
        <v>1-2'</v>
      </c>
      <c r="D331" s="69">
        <f>IF(ISBLANK('ICC GRID'!A308),"---",'ICC GRID'!G308)</f>
        <v>450</v>
      </c>
      <c r="E331" s="31">
        <f>IF(ISBLANK('ICC GRID'!A308),"---",'ICC GRID'!E308)</f>
        <v>25</v>
      </c>
      <c r="F331" s="18">
        <f>IF(ISBLANK('ICC GRID'!A308),"---",IF('ICC GRID'!D308=0,"",'ICC GRID'!D308))</f>
        <v>0.95</v>
      </c>
      <c r="G331" s="19">
        <f>IF(ISBLANK('ICC GRID'!A308),"---",IF('ICC GRID'!C308=0,"",'ICC GRID'!C308))</f>
        <v>50</v>
      </c>
      <c r="H331" s="47"/>
      <c r="I331" s="48"/>
      <c r="J331" s="32" t="str">
        <f t="shared" si="10"/>
        <v/>
      </c>
      <c r="K331" s="33" t="str">
        <f>IF(ISBLANK('ICC GRID'!A308),"---",IF(H331="","",IF(H331&lt;'ICC GRID'!C308,M331,F331)))</f>
        <v/>
      </c>
      <c r="L331" s="33" t="str">
        <f t="shared" si="11"/>
        <v/>
      </c>
      <c r="M331" s="18">
        <f>IF(ISBLANK('ICC GRID'!A308),"---",IF('ICC GRID'!B308=0,"",'ICC GRID'!B308))</f>
        <v>1.7</v>
      </c>
    </row>
    <row r="332" spans="1:13" ht="15.75" x14ac:dyDescent="0.2">
      <c r="A332" s="28" t="str">
        <f>IF(ISBLANK('ICC GRID'!A309),"---",'ICC GRID'!F309)</f>
        <v>Ilex verticillata</v>
      </c>
      <c r="B332" s="29"/>
      <c r="C332" s="30" t="str">
        <f>IF(ISBLANK('ICC GRID'!A309),"---",TRIM('ICC GRID'!A309))</f>
        <v>2-3'</v>
      </c>
      <c r="D332" s="69">
        <f>IF(ISBLANK('ICC GRID'!A309),"---",'ICC GRID'!G309)</f>
        <v>90</v>
      </c>
      <c r="E332" s="31">
        <f>IF(ISBLANK('ICC GRID'!A309),"---",'ICC GRID'!E309)</f>
        <v>25</v>
      </c>
      <c r="F332" s="18">
        <f>IF(ISBLANK('ICC GRID'!A309),"---",IF('ICC GRID'!D309=0,"",'ICC GRID'!D309))</f>
        <v>1.25</v>
      </c>
      <c r="G332" s="19">
        <f>IF(ISBLANK('ICC GRID'!A309),"---",IF('ICC GRID'!C309=0,"",'ICC GRID'!C309))</f>
        <v>50</v>
      </c>
      <c r="H332" s="47"/>
      <c r="I332" s="48"/>
      <c r="J332" s="32" t="str">
        <f t="shared" si="10"/>
        <v/>
      </c>
      <c r="K332" s="33" t="str">
        <f>IF(ISBLANK('ICC GRID'!A309),"---",IF(H332="","",IF(H332&lt;'ICC GRID'!C309,M332,F332)))</f>
        <v/>
      </c>
      <c r="L332" s="33" t="str">
        <f t="shared" si="11"/>
        <v/>
      </c>
      <c r="M332" s="18">
        <f>IF(ISBLANK('ICC GRID'!A309),"---",IF('ICC GRID'!B309=0,"",'ICC GRID'!B309))</f>
        <v>2.2000000000000002</v>
      </c>
    </row>
    <row r="333" spans="1:13" ht="15.75" x14ac:dyDescent="0.2">
      <c r="A333" s="28" t="str">
        <f>IF(ISBLANK('ICC GRID'!A310),"---",'ICC GRID'!F310)</f>
        <v>Ilex verticillata 'Maryland Beauty'</v>
      </c>
      <c r="B333" s="29"/>
      <c r="C333" s="30" t="str">
        <f>IF(ISBLANK('ICC GRID'!A310),"---",TRIM('ICC GRID'!A310))</f>
        <v>MP</v>
      </c>
      <c r="D333" s="69">
        <f>IF(ISBLANK('ICC GRID'!A310),"---",'ICC GRID'!G310)</f>
        <v>3174</v>
      </c>
      <c r="E333" s="31">
        <f>IF(ISBLANK('ICC GRID'!A310),"---",'ICC GRID'!E310)</f>
        <v>25</v>
      </c>
      <c r="F333" s="18">
        <f>IF(ISBLANK('ICC GRID'!A310),"---",IF('ICC GRID'!D310=0,"",'ICC GRID'!D310))</f>
        <v>1.4</v>
      </c>
      <c r="G333" s="19">
        <f>IF(ISBLANK('ICC GRID'!A310),"---",IF('ICC GRID'!C310=0,"",'ICC GRID'!C310))</f>
        <v>50</v>
      </c>
      <c r="H333" s="47"/>
      <c r="I333" s="48"/>
      <c r="J333" s="32" t="str">
        <f t="shared" si="10"/>
        <v/>
      </c>
      <c r="K333" s="33" t="str">
        <f>IF(ISBLANK('ICC GRID'!A310),"---",IF(H333="","",IF(H333&lt;'ICC GRID'!C310,M333,F333)))</f>
        <v/>
      </c>
      <c r="L333" s="33" t="str">
        <f t="shared" si="11"/>
        <v/>
      </c>
      <c r="M333" s="18">
        <f>IF(ISBLANK('ICC GRID'!A310),"---",IF('ICC GRID'!B310=0,"",'ICC GRID'!B310))</f>
        <v>2.4500000000000002</v>
      </c>
    </row>
    <row r="334" spans="1:13" ht="15.75" x14ac:dyDescent="0.2">
      <c r="A334" s="28" t="str">
        <f>IF(ISBLANK('ICC GRID'!A311),"---",'ICC GRID'!F311)</f>
        <v>Ilex verticillata 'Maryland Beauty'</v>
      </c>
      <c r="B334" s="29"/>
      <c r="C334" s="30" t="str">
        <f>IF(ISBLANK('ICC GRID'!A311),"---",TRIM('ICC GRID'!A311))</f>
        <v>2 YR TR</v>
      </c>
      <c r="D334" s="69">
        <f>IF(ISBLANK('ICC GRID'!A311),"---",'ICC GRID'!G311)</f>
        <v>150</v>
      </c>
      <c r="E334" s="31">
        <f>IF(ISBLANK('ICC GRID'!A311),"---",'ICC GRID'!E311)</f>
        <v>10</v>
      </c>
      <c r="F334" s="18">
        <f>IF(ISBLANK('ICC GRID'!A311),"---",IF('ICC GRID'!D311=0,"",'ICC GRID'!D311))</f>
        <v>2.8</v>
      </c>
      <c r="G334" s="19">
        <f>IF(ISBLANK('ICC GRID'!A311),"---",IF('ICC GRID'!C311=0,"",'ICC GRID'!C311))</f>
        <v>50</v>
      </c>
      <c r="H334" s="47"/>
      <c r="I334" s="48"/>
      <c r="J334" s="32" t="str">
        <f t="shared" si="10"/>
        <v/>
      </c>
      <c r="K334" s="33" t="str">
        <f>IF(ISBLANK('ICC GRID'!A311),"---",IF(H334="","",IF(H334&lt;'ICC GRID'!C311,M334,F334)))</f>
        <v/>
      </c>
      <c r="L334" s="33" t="str">
        <f t="shared" si="11"/>
        <v/>
      </c>
      <c r="M334" s="18">
        <f>IF(ISBLANK('ICC GRID'!A311),"---",IF('ICC GRID'!B311=0,"",'ICC GRID'!B311))</f>
        <v>4.9000000000000004</v>
      </c>
    </row>
    <row r="335" spans="1:13" ht="15.75" x14ac:dyDescent="0.2">
      <c r="A335" s="28" t="str">
        <f>IF(ISBLANK('ICC GRID'!A312),"---",'ICC GRID'!F312)</f>
        <v>Ilex verticillata 'Southern Gentleman'</v>
      </c>
      <c r="B335" s="29"/>
      <c r="C335" s="30" t="str">
        <f>IF(ISBLANK('ICC GRID'!A312),"---",TRIM('ICC GRID'!A312))</f>
        <v>2 YR TR</v>
      </c>
      <c r="D335" s="69">
        <f>IF(ISBLANK('ICC GRID'!A312),"---",'ICC GRID'!G312)</f>
        <v>14</v>
      </c>
      <c r="E335" s="31">
        <f>IF(ISBLANK('ICC GRID'!A312),"---",'ICC GRID'!E312)</f>
        <v>10</v>
      </c>
      <c r="F335" s="18">
        <f>IF(ISBLANK('ICC GRID'!A312),"---",IF('ICC GRID'!D312=0,"",'ICC GRID'!D312))</f>
        <v>2.8</v>
      </c>
      <c r="G335" s="19">
        <f>IF(ISBLANK('ICC GRID'!A312),"---",IF('ICC GRID'!C312=0,"",'ICC GRID'!C312))</f>
        <v>20</v>
      </c>
      <c r="H335" s="47"/>
      <c r="I335" s="48"/>
      <c r="J335" s="32" t="str">
        <f t="shared" si="10"/>
        <v/>
      </c>
      <c r="K335" s="33" t="str">
        <f>IF(ISBLANK('ICC GRID'!A312),"---",IF(H335="","",IF(H335&lt;'ICC GRID'!C312,M335,F335)))</f>
        <v/>
      </c>
      <c r="L335" s="33" t="str">
        <f t="shared" si="11"/>
        <v/>
      </c>
      <c r="M335" s="18">
        <f>IF(ISBLANK('ICC GRID'!A312),"---",IF('ICC GRID'!B312=0,"",'ICC GRID'!B312))</f>
        <v>4.9000000000000004</v>
      </c>
    </row>
    <row r="336" spans="1:13" ht="15.75" x14ac:dyDescent="0.2">
      <c r="A336" s="28" t="str">
        <f>IF(ISBLANK('ICC GRID'!A313),"---",'ICC GRID'!F313)</f>
        <v>Ilex verticillata 'Winter Gold'</v>
      </c>
      <c r="B336" s="29"/>
      <c r="C336" s="30" t="str">
        <f>IF(ISBLANK('ICC GRID'!A313),"---",TRIM('ICC GRID'!A313))</f>
        <v>MP</v>
      </c>
      <c r="D336" s="69">
        <f>IF(ISBLANK('ICC GRID'!A313),"---",'ICC GRID'!G313)</f>
        <v>870</v>
      </c>
      <c r="E336" s="31">
        <f>IF(ISBLANK('ICC GRID'!A313),"---",'ICC GRID'!E313)</f>
        <v>25</v>
      </c>
      <c r="F336" s="18">
        <f>IF(ISBLANK('ICC GRID'!A313),"---",IF('ICC GRID'!D313=0,"",'ICC GRID'!D313))</f>
        <v>1.4</v>
      </c>
      <c r="G336" s="19">
        <f>IF(ISBLANK('ICC GRID'!A313),"---",IF('ICC GRID'!C313=0,"",'ICC GRID'!C313))</f>
        <v>50</v>
      </c>
      <c r="H336" s="47"/>
      <c r="I336" s="48"/>
      <c r="J336" s="32" t="str">
        <f t="shared" si="10"/>
        <v/>
      </c>
      <c r="K336" s="33" t="str">
        <f>IF(ISBLANK('ICC GRID'!A313),"---",IF(H336="","",IF(H336&lt;'ICC GRID'!C313,M336,F336)))</f>
        <v/>
      </c>
      <c r="L336" s="33" t="str">
        <f t="shared" si="11"/>
        <v/>
      </c>
      <c r="M336" s="18">
        <f>IF(ISBLANK('ICC GRID'!A313),"---",IF('ICC GRID'!B313=0,"",'ICC GRID'!B313))</f>
        <v>2.4500000000000002</v>
      </c>
    </row>
    <row r="337" spans="1:13" ht="15.75" x14ac:dyDescent="0.2">
      <c r="A337" s="28" t="str">
        <f>IF(ISBLANK('ICC GRID'!A314),"---",'ICC GRID'!F314)</f>
        <v>Ilex verticillata 'Winter Red'</v>
      </c>
      <c r="B337" s="29"/>
      <c r="C337" s="30" t="str">
        <f>IF(ISBLANK('ICC GRID'!A314),"---",TRIM('ICC GRID'!A314))</f>
        <v>MP</v>
      </c>
      <c r="D337" s="69">
        <f>IF(ISBLANK('ICC GRID'!A314),"---",'ICC GRID'!G314)</f>
        <v>375</v>
      </c>
      <c r="E337" s="31">
        <f>IF(ISBLANK('ICC GRID'!A314),"---",'ICC GRID'!E314)</f>
        <v>25</v>
      </c>
      <c r="F337" s="18">
        <f>IF(ISBLANK('ICC GRID'!A314),"---",IF('ICC GRID'!D314=0,"",'ICC GRID'!D314))</f>
        <v>1.4</v>
      </c>
      <c r="G337" s="19">
        <f>IF(ISBLANK('ICC GRID'!A314),"---",IF('ICC GRID'!C314=0,"",'ICC GRID'!C314))</f>
        <v>50</v>
      </c>
      <c r="H337" s="47"/>
      <c r="I337" s="48"/>
      <c r="J337" s="32" t="str">
        <f t="shared" si="10"/>
        <v/>
      </c>
      <c r="K337" s="33" t="str">
        <f>IF(ISBLANK('ICC GRID'!A314),"---",IF(H337="","",IF(H337&lt;'ICC GRID'!C314,M337,F337)))</f>
        <v/>
      </c>
      <c r="L337" s="33" t="str">
        <f t="shared" si="11"/>
        <v/>
      </c>
      <c r="M337" s="18">
        <f>IF(ISBLANK('ICC GRID'!A314),"---",IF('ICC GRID'!B314=0,"",'ICC GRID'!B314))</f>
        <v>2.4500000000000002</v>
      </c>
    </row>
    <row r="338" spans="1:13" ht="15.75" x14ac:dyDescent="0.2">
      <c r="A338" s="28" t="str">
        <f>IF(ISBLANK('ICC GRID'!A315),"---",'ICC GRID'!F315)</f>
        <v>Juglans regia (Carpathian)</v>
      </c>
      <c r="B338" s="29"/>
      <c r="C338" s="30" t="str">
        <f>IF(ISBLANK('ICC GRID'!A315),"---",TRIM('ICC GRID'!A315))</f>
        <v>4-6"</v>
      </c>
      <c r="D338" s="69">
        <f>IF(ISBLANK('ICC GRID'!A315),"---",'ICC GRID'!G315)</f>
        <v>277</v>
      </c>
      <c r="E338" s="31">
        <f>IF(ISBLANK('ICC GRID'!A315),"---",'ICC GRID'!E315)</f>
        <v>25</v>
      </c>
      <c r="F338" s="18">
        <f>IF(ISBLANK('ICC GRID'!A315),"---",IF('ICC GRID'!D315=0,"",'ICC GRID'!D315))</f>
        <v>0.95</v>
      </c>
      <c r="G338" s="19">
        <f>IF(ISBLANK('ICC GRID'!A315),"---",IF('ICC GRID'!C315=0,"",'ICC GRID'!C315))</f>
        <v>50</v>
      </c>
      <c r="H338" s="47"/>
      <c r="I338" s="48"/>
      <c r="J338" s="32" t="str">
        <f t="shared" si="10"/>
        <v/>
      </c>
      <c r="K338" s="33" t="str">
        <f>IF(ISBLANK('ICC GRID'!A315),"---",IF(H338="","",IF(H338&lt;'ICC GRID'!C315,M338,F338)))</f>
        <v/>
      </c>
      <c r="L338" s="33" t="str">
        <f t="shared" si="11"/>
        <v/>
      </c>
      <c r="M338" s="18">
        <f>IF(ISBLANK('ICC GRID'!A315),"---",IF('ICC GRID'!B315=0,"",'ICC GRID'!B315))</f>
        <v>1.7</v>
      </c>
    </row>
    <row r="339" spans="1:13" ht="15.75" x14ac:dyDescent="0.2">
      <c r="A339" s="28" t="str">
        <f>IF(ISBLANK('ICC GRID'!A316),"---",'ICC GRID'!F316)</f>
        <v>Juglans regia (Carpathian)</v>
      </c>
      <c r="B339" s="29"/>
      <c r="C339" s="30" t="str">
        <f>IF(ISBLANK('ICC GRID'!A316),"---",TRIM('ICC GRID'!A316))</f>
        <v>1-2' TR</v>
      </c>
      <c r="D339" s="69">
        <f>IF(ISBLANK('ICC GRID'!A316),"---",'ICC GRID'!G316)</f>
        <v>203</v>
      </c>
      <c r="E339" s="31">
        <f>IF(ISBLANK('ICC GRID'!A316),"---",'ICC GRID'!E316)</f>
        <v>10</v>
      </c>
      <c r="F339" s="18">
        <f>IF(ISBLANK('ICC GRID'!A316),"---",IF('ICC GRID'!D316=0,"",'ICC GRID'!D316))</f>
        <v>2.25</v>
      </c>
      <c r="G339" s="19">
        <f>IF(ISBLANK('ICC GRID'!A316),"---",IF('ICC GRID'!C316=0,"",'ICC GRID'!C316))</f>
        <v>20</v>
      </c>
      <c r="H339" s="47"/>
      <c r="I339" s="48"/>
      <c r="J339" s="32" t="str">
        <f t="shared" si="10"/>
        <v/>
      </c>
      <c r="K339" s="33" t="str">
        <f>IF(ISBLANK('ICC GRID'!A316),"---",IF(H339="","",IF(H339&lt;'ICC GRID'!C316,M339,F339)))</f>
        <v/>
      </c>
      <c r="L339" s="33" t="str">
        <f t="shared" si="11"/>
        <v/>
      </c>
      <c r="M339" s="18">
        <f>IF(ISBLANK('ICC GRID'!A316),"---",IF('ICC GRID'!B316=0,"",'ICC GRID'!B316))</f>
        <v>3.95</v>
      </c>
    </row>
    <row r="340" spans="1:13" ht="15.75" x14ac:dyDescent="0.2">
      <c r="A340" s="28" t="str">
        <f>IF(ISBLANK('ICC GRID'!A317),"---",'ICC GRID'!F317)</f>
        <v>Juglans regia (Carpathian)</v>
      </c>
      <c r="B340" s="29"/>
      <c r="C340" s="30" t="str">
        <f>IF(ISBLANK('ICC GRID'!A317),"---",TRIM('ICC GRID'!A317))</f>
        <v>2-3' TR</v>
      </c>
      <c r="D340" s="69">
        <f>IF(ISBLANK('ICC GRID'!A317),"---",'ICC GRID'!G317)</f>
        <v>147</v>
      </c>
      <c r="E340" s="31">
        <f>IF(ISBLANK('ICC GRID'!A317),"---",'ICC GRID'!E317)</f>
        <v>10</v>
      </c>
      <c r="F340" s="18">
        <f>IF(ISBLANK('ICC GRID'!A317),"---",IF('ICC GRID'!D317=0,"",'ICC GRID'!D317))</f>
        <v>3.5</v>
      </c>
      <c r="G340" s="19">
        <f>IF(ISBLANK('ICC GRID'!A317),"---",IF('ICC GRID'!C317=0,"",'ICC GRID'!C317))</f>
        <v>20</v>
      </c>
      <c r="H340" s="47"/>
      <c r="I340" s="48"/>
      <c r="J340" s="32" t="str">
        <f t="shared" si="10"/>
        <v/>
      </c>
      <c r="K340" s="33" t="str">
        <f>IF(ISBLANK('ICC GRID'!A317),"---",IF(H340="","",IF(H340&lt;'ICC GRID'!C317,M340,F340)))</f>
        <v/>
      </c>
      <c r="L340" s="33" t="str">
        <f t="shared" si="11"/>
        <v/>
      </c>
      <c r="M340" s="18">
        <f>IF(ISBLANK('ICC GRID'!A317),"---",IF('ICC GRID'!B317=0,"",'ICC GRID'!B317))</f>
        <v>6.15</v>
      </c>
    </row>
    <row r="341" spans="1:13" ht="15.75" x14ac:dyDescent="0.2">
      <c r="A341" s="28" t="str">
        <f>IF(ISBLANK('ICC GRID'!A318),"---",'ICC GRID'!F318)</f>
        <v>Juglans regia (Carpathian)</v>
      </c>
      <c r="B341" s="29"/>
      <c r="C341" s="30" t="str">
        <f>IF(ISBLANK('ICC GRID'!A318),"---",TRIM('ICC GRID'!A318))</f>
        <v>3-4' TR</v>
      </c>
      <c r="D341" s="69">
        <f>IF(ISBLANK('ICC GRID'!A318),"---",'ICC GRID'!G318)</f>
        <v>18</v>
      </c>
      <c r="E341" s="31">
        <f>IF(ISBLANK('ICC GRID'!A318),"---",'ICC GRID'!E318)</f>
        <v>10</v>
      </c>
      <c r="F341" s="18">
        <f>IF(ISBLANK('ICC GRID'!A318),"---",IF('ICC GRID'!D318=0,"",'ICC GRID'!D318))</f>
        <v>4.75</v>
      </c>
      <c r="G341" s="19">
        <f>IF(ISBLANK('ICC GRID'!A318),"---",IF('ICC GRID'!C318=0,"",'ICC GRID'!C318))</f>
        <v>20</v>
      </c>
      <c r="H341" s="47"/>
      <c r="I341" s="48"/>
      <c r="J341" s="32" t="str">
        <f t="shared" si="10"/>
        <v/>
      </c>
      <c r="K341" s="33" t="str">
        <f>IF(ISBLANK('ICC GRID'!A318),"---",IF(H341="","",IF(H341&lt;'ICC GRID'!C318,M341,F341)))</f>
        <v/>
      </c>
      <c r="L341" s="33" t="str">
        <f t="shared" si="11"/>
        <v/>
      </c>
      <c r="M341" s="18">
        <f>IF(ISBLANK('ICC GRID'!A318),"---",IF('ICC GRID'!B318=0,"",'ICC GRID'!B318))</f>
        <v>8.35</v>
      </c>
    </row>
    <row r="342" spans="1:13" ht="15.75" x14ac:dyDescent="0.2">
      <c r="A342" s="28" t="str">
        <f>IF(ISBLANK('ICC GRID'!A319),"---",'ICC GRID'!F319)</f>
        <v>Koelreuteria paniculata</v>
      </c>
      <c r="B342" s="29"/>
      <c r="C342" s="30" t="str">
        <f>IF(ISBLANK('ICC GRID'!A319),"---",TRIM('ICC GRID'!A319))</f>
        <v>MP</v>
      </c>
      <c r="D342" s="69">
        <f>IF(ISBLANK('ICC GRID'!A319),"---",'ICC GRID'!G319)</f>
        <v>500</v>
      </c>
      <c r="E342" s="31">
        <f>IF(ISBLANK('ICC GRID'!A319),"---",'ICC GRID'!E319)</f>
        <v>25</v>
      </c>
      <c r="F342" s="18">
        <f>IF(ISBLANK('ICC GRID'!A319),"---",IF('ICC GRID'!D319=0,"",'ICC GRID'!D319))</f>
        <v>0.85</v>
      </c>
      <c r="G342" s="19">
        <f>IF(ISBLANK('ICC GRID'!A319),"---",IF('ICC GRID'!C319=0,"",'ICC GRID'!C319))</f>
        <v>50</v>
      </c>
      <c r="H342" s="47"/>
      <c r="I342" s="48"/>
      <c r="J342" s="32" t="str">
        <f t="shared" si="10"/>
        <v/>
      </c>
      <c r="K342" s="33" t="str">
        <f>IF(ISBLANK('ICC GRID'!A319),"---",IF(H342="","",IF(H342&lt;'ICC GRID'!C319,M342,F342)))</f>
        <v/>
      </c>
      <c r="L342" s="33" t="str">
        <f t="shared" si="11"/>
        <v/>
      </c>
      <c r="M342" s="18">
        <f>IF(ISBLANK('ICC GRID'!A319),"---",IF('ICC GRID'!B319=0,"",'ICC GRID'!B319))</f>
        <v>1.5</v>
      </c>
    </row>
    <row r="343" spans="1:13" ht="15.75" x14ac:dyDescent="0.2">
      <c r="A343" s="28" t="str">
        <f>IF(ISBLANK('ICC GRID'!A320),"---",'ICC GRID'!F320)</f>
        <v>Laburnum x watereri</v>
      </c>
      <c r="B343" s="29"/>
      <c r="C343" s="30" t="str">
        <f>IF(ISBLANK('ICC GRID'!A320),"---",TRIM('ICC GRID'!A320))</f>
        <v>1/8"</v>
      </c>
      <c r="D343" s="69">
        <f>IF(ISBLANK('ICC GRID'!A320),"---",'ICC GRID'!G320)</f>
        <v>211</v>
      </c>
      <c r="E343" s="31">
        <f>IF(ISBLANK('ICC GRID'!A320),"---",'ICC GRID'!E320)</f>
        <v>25</v>
      </c>
      <c r="F343" s="18">
        <f>IF(ISBLANK('ICC GRID'!A320),"---",IF('ICC GRID'!D320=0,"",'ICC GRID'!D320))</f>
        <v>0.75</v>
      </c>
      <c r="G343" s="19">
        <f>IF(ISBLANK('ICC GRID'!A320),"---",IF('ICC GRID'!C320=0,"",'ICC GRID'!C320))</f>
        <v>50</v>
      </c>
      <c r="H343" s="47"/>
      <c r="I343" s="48"/>
      <c r="J343" s="32" t="str">
        <f t="shared" si="10"/>
        <v/>
      </c>
      <c r="K343" s="33" t="str">
        <f>IF(ISBLANK('ICC GRID'!A320),"---",IF(H343="","",IF(H343&lt;'ICC GRID'!C320,M343,F343)))</f>
        <v/>
      </c>
      <c r="L343" s="33" t="str">
        <f t="shared" si="11"/>
        <v/>
      </c>
      <c r="M343" s="18">
        <f>IF(ISBLANK('ICC GRID'!A320),"---",IF('ICC GRID'!B320=0,"",'ICC GRID'!B320))</f>
        <v>1.35</v>
      </c>
    </row>
    <row r="344" spans="1:13" ht="15.75" x14ac:dyDescent="0.2">
      <c r="A344" s="28" t="str">
        <f>IF(ISBLANK('ICC GRID'!A321),"---",'ICC GRID'!F321)</f>
        <v>Laburnum x watereri</v>
      </c>
      <c r="B344" s="29"/>
      <c r="C344" s="30" t="str">
        <f>IF(ISBLANK('ICC GRID'!A321),"---",TRIM('ICC GRID'!A321))</f>
        <v>1/4"</v>
      </c>
      <c r="D344" s="69">
        <f>IF(ISBLANK('ICC GRID'!A321),"---",'ICC GRID'!G321)</f>
        <v>50</v>
      </c>
      <c r="E344" s="31">
        <f>IF(ISBLANK('ICC GRID'!A321),"---",'ICC GRID'!E321)</f>
        <v>25</v>
      </c>
      <c r="F344" s="18">
        <f>IF(ISBLANK('ICC GRID'!A321),"---",IF('ICC GRID'!D321=0,"",'ICC GRID'!D321))</f>
        <v>1.1499999999999999</v>
      </c>
      <c r="G344" s="19">
        <f>IF(ISBLANK('ICC GRID'!A321),"---",IF('ICC GRID'!C321=0,"",'ICC GRID'!C321))</f>
        <v>50</v>
      </c>
      <c r="H344" s="47"/>
      <c r="I344" s="48"/>
      <c r="J344" s="32" t="str">
        <f t="shared" si="10"/>
        <v/>
      </c>
      <c r="K344" s="33" t="str">
        <f>IF(ISBLANK('ICC GRID'!A321),"---",IF(H344="","",IF(H344&lt;'ICC GRID'!C321,M344,F344)))</f>
        <v/>
      </c>
      <c r="L344" s="33" t="str">
        <f t="shared" si="11"/>
        <v/>
      </c>
      <c r="M344" s="18">
        <f>IF(ISBLANK('ICC GRID'!A321),"---",IF('ICC GRID'!B321=0,"",'ICC GRID'!B321))</f>
        <v>2.0499999999999998</v>
      </c>
    </row>
    <row r="345" spans="1:13" ht="15.75" x14ac:dyDescent="0.2">
      <c r="A345" s="28" t="str">
        <f>IF(ISBLANK('ICC GRID'!A322),"---",'ICC GRID'!F322)</f>
        <v>Lindera benzoin</v>
      </c>
      <c r="B345" s="29"/>
      <c r="C345" s="30" t="str">
        <f>IF(ISBLANK('ICC GRID'!A322),"---",TRIM('ICC GRID'!A322))</f>
        <v>1-2' HVY TR</v>
      </c>
      <c r="D345" s="69">
        <f>IF(ISBLANK('ICC GRID'!A322),"---",'ICC GRID'!G322)</f>
        <v>1300</v>
      </c>
      <c r="E345" s="31">
        <f>IF(ISBLANK('ICC GRID'!A322),"---",'ICC GRID'!E322)</f>
        <v>10</v>
      </c>
      <c r="F345" s="18">
        <f>IF(ISBLANK('ICC GRID'!A322),"---",IF('ICC GRID'!D322=0,"",'ICC GRID'!D322))</f>
        <v>2.9</v>
      </c>
      <c r="G345" s="19">
        <f>IF(ISBLANK('ICC GRID'!A322),"---",IF('ICC GRID'!C322=0,"",'ICC GRID'!C322))</f>
        <v>20</v>
      </c>
      <c r="H345" s="47"/>
      <c r="I345" s="48"/>
      <c r="J345" s="32" t="str">
        <f t="shared" si="10"/>
        <v/>
      </c>
      <c r="K345" s="33" t="str">
        <f>IF(ISBLANK('ICC GRID'!A322),"---",IF(H345="","",IF(H345&lt;'ICC GRID'!C322,M345,F345)))</f>
        <v/>
      </c>
      <c r="L345" s="33" t="str">
        <f t="shared" si="11"/>
        <v/>
      </c>
      <c r="M345" s="18">
        <f>IF(ISBLANK('ICC GRID'!A322),"---",IF('ICC GRID'!B322=0,"",'ICC GRID'!B322))</f>
        <v>4.25</v>
      </c>
    </row>
    <row r="346" spans="1:13" ht="15.75" x14ac:dyDescent="0.2">
      <c r="A346" s="28" t="str">
        <f>IF(ISBLANK('ICC GRID'!A323),"---",'ICC GRID'!F323)</f>
        <v>Lindera benzoin</v>
      </c>
      <c r="B346" s="29"/>
      <c r="C346" s="30" t="str">
        <f>IF(ISBLANK('ICC GRID'!A323),"---",TRIM('ICC GRID'!A323))</f>
        <v>2-3' HVY TR</v>
      </c>
      <c r="D346" s="69">
        <f>IF(ISBLANK('ICC GRID'!A323),"---",'ICC GRID'!G323)</f>
        <v>295</v>
      </c>
      <c r="E346" s="31">
        <f>IF(ISBLANK('ICC GRID'!A323),"---",'ICC GRID'!E323)</f>
        <v>10</v>
      </c>
      <c r="F346" s="18">
        <f>IF(ISBLANK('ICC GRID'!A323),"---",IF('ICC GRID'!D323=0,"",'ICC GRID'!D323))</f>
        <v>3.3</v>
      </c>
      <c r="G346" s="19">
        <f>IF(ISBLANK('ICC GRID'!A323),"---",IF('ICC GRID'!C323=0,"",'ICC GRID'!C323))</f>
        <v>20</v>
      </c>
      <c r="H346" s="47"/>
      <c r="I346" s="48"/>
      <c r="J346" s="32" t="str">
        <f t="shared" ref="J346:J409" si="12">IF(H346="","",IF(ROUNDUP(H346/E346,0)*E346&lt;&gt;H346,ROUNDUP(H346/E346,0)*E346,H346))</f>
        <v/>
      </c>
      <c r="K346" s="33" t="str">
        <f>IF(ISBLANK('ICC GRID'!A323),"---",IF(H346="","",IF(H346&lt;'ICC GRID'!C323,M346,F346)))</f>
        <v/>
      </c>
      <c r="L346" s="33" t="str">
        <f t="shared" ref="L346:L409" si="13">IF(ISBLANK(H346),"",J346*K346)</f>
        <v/>
      </c>
      <c r="M346" s="18">
        <f>IF(ISBLANK('ICC GRID'!A323),"---",IF('ICC GRID'!B323=0,"",'ICC GRID'!B323))</f>
        <v>5.8</v>
      </c>
    </row>
    <row r="347" spans="1:13" ht="15.75" x14ac:dyDescent="0.2">
      <c r="A347" s="28" t="str">
        <f>IF(ISBLANK('ICC GRID'!A324),"---",'ICC GRID'!F324)</f>
        <v>Lindera benzoin</v>
      </c>
      <c r="B347" s="29"/>
      <c r="C347" s="30" t="str">
        <f>IF(ISBLANK('ICC GRID'!A324),"---",TRIM('ICC GRID'!A324))</f>
        <v>3-4' HVY TR</v>
      </c>
      <c r="D347" s="69">
        <f>IF(ISBLANK('ICC GRID'!A324),"---",'ICC GRID'!G324)</f>
        <v>140</v>
      </c>
      <c r="E347" s="31">
        <f>IF(ISBLANK('ICC GRID'!A324),"---",'ICC GRID'!E324)</f>
        <v>10</v>
      </c>
      <c r="F347" s="18">
        <f>IF(ISBLANK('ICC GRID'!A324),"---",IF('ICC GRID'!D324=0,"",'ICC GRID'!D324))</f>
        <v>4.2</v>
      </c>
      <c r="G347" s="19">
        <f>IF(ISBLANK('ICC GRID'!A324),"---",IF('ICC GRID'!C324=0,"",'ICC GRID'!C324))</f>
        <v>20</v>
      </c>
      <c r="H347" s="47"/>
      <c r="I347" s="48"/>
      <c r="J347" s="32" t="str">
        <f t="shared" si="12"/>
        <v/>
      </c>
      <c r="K347" s="33" t="str">
        <f>IF(ISBLANK('ICC GRID'!A324),"---",IF(H347="","",IF(H347&lt;'ICC GRID'!C324,M347,F347)))</f>
        <v/>
      </c>
      <c r="L347" s="33" t="str">
        <f t="shared" si="13"/>
        <v/>
      </c>
      <c r="M347" s="18">
        <f>IF(ISBLANK('ICC GRID'!A324),"---",IF('ICC GRID'!B324=0,"",'ICC GRID'!B324))</f>
        <v>7.35</v>
      </c>
    </row>
    <row r="348" spans="1:13" ht="15.75" x14ac:dyDescent="0.2">
      <c r="A348" s="28" t="str">
        <f>IF(ISBLANK('ICC GRID'!A325),"---",'ICC GRID'!F325)</f>
        <v>Lindera benzoin</v>
      </c>
      <c r="B348" s="29"/>
      <c r="C348" s="30" t="str">
        <f>IF(ISBLANK('ICC GRID'!A325),"---",TRIM('ICC GRID'!A325))</f>
        <v>4-5' HVY TR</v>
      </c>
      <c r="D348" s="69">
        <f>IF(ISBLANK('ICC GRID'!A325),"---",'ICC GRID'!G325)</f>
        <v>110</v>
      </c>
      <c r="E348" s="31">
        <f>IF(ISBLANK('ICC GRID'!A325),"---",'ICC GRID'!E325)</f>
        <v>10</v>
      </c>
      <c r="F348" s="18">
        <f>IF(ISBLANK('ICC GRID'!A325),"---",IF('ICC GRID'!D325=0,"",'ICC GRID'!D325))</f>
        <v>5.0999999999999996</v>
      </c>
      <c r="G348" s="19">
        <f>IF(ISBLANK('ICC GRID'!A325),"---",IF('ICC GRID'!C325=0,"",'ICC GRID'!C325))</f>
        <v>20</v>
      </c>
      <c r="H348" s="47"/>
      <c r="I348" s="48"/>
      <c r="J348" s="32" t="str">
        <f t="shared" si="12"/>
        <v/>
      </c>
      <c r="K348" s="33" t="str">
        <f>IF(ISBLANK('ICC GRID'!A325),"---",IF(H348="","",IF(H348&lt;'ICC GRID'!C325,M348,F348)))</f>
        <v/>
      </c>
      <c r="L348" s="33" t="str">
        <f t="shared" si="13"/>
        <v/>
      </c>
      <c r="M348" s="18">
        <f>IF(ISBLANK('ICC GRID'!A325),"---",IF('ICC GRID'!B325=0,"",'ICC GRID'!B325))</f>
        <v>8.9499999999999993</v>
      </c>
    </row>
    <row r="349" spans="1:13" ht="15.75" x14ac:dyDescent="0.2">
      <c r="A349" s="28" t="str">
        <f>IF(ISBLANK('ICC GRID'!A326),"---",'ICC GRID'!F326)</f>
        <v>Liquidambar styraciflua</v>
      </c>
      <c r="B349" s="29"/>
      <c r="C349" s="30" t="str">
        <f>IF(ISBLANK('ICC GRID'!A326),"---",TRIM('ICC GRID'!A326))</f>
        <v>MP</v>
      </c>
      <c r="D349" s="69">
        <f>IF(ISBLANK('ICC GRID'!A326),"---",'ICC GRID'!G326)</f>
        <v>259</v>
      </c>
      <c r="E349" s="31">
        <f>IF(ISBLANK('ICC GRID'!A326),"---",'ICC GRID'!E326)</f>
        <v>25</v>
      </c>
      <c r="F349" s="18">
        <f>IF(ISBLANK('ICC GRID'!A326),"---",IF('ICC GRID'!D326=0,"",'ICC GRID'!D326))</f>
        <v>1.2</v>
      </c>
      <c r="G349" s="19">
        <f>IF(ISBLANK('ICC GRID'!A326),"---",IF('ICC GRID'!C326=0,"",'ICC GRID'!C326))</f>
        <v>50</v>
      </c>
      <c r="H349" s="47"/>
      <c r="I349" s="48"/>
      <c r="J349" s="32" t="str">
        <f t="shared" si="12"/>
        <v/>
      </c>
      <c r="K349" s="33" t="str">
        <f>IF(ISBLANK('ICC GRID'!A326),"---",IF(H349="","",IF(H349&lt;'ICC GRID'!C326,M349,F349)))</f>
        <v/>
      </c>
      <c r="L349" s="33" t="str">
        <f t="shared" si="13"/>
        <v/>
      </c>
      <c r="M349" s="18">
        <f>IF(ISBLANK('ICC GRID'!A326),"---",IF('ICC GRID'!B326=0,"",'ICC GRID'!B326))</f>
        <v>2.1</v>
      </c>
    </row>
    <row r="350" spans="1:13" ht="15.75" x14ac:dyDescent="0.2">
      <c r="A350" s="28" t="str">
        <f>IF(ISBLANK('ICC GRID'!A327),"---",'ICC GRID'!F327)</f>
        <v>Liriodendron tulipifera</v>
      </c>
      <c r="B350" s="29"/>
      <c r="C350" s="30" t="str">
        <f>IF(ISBLANK('ICC GRID'!A327),"---",TRIM('ICC GRID'!A327))</f>
        <v>LP 6-12"</v>
      </c>
      <c r="D350" s="69">
        <f>IF(ISBLANK('ICC GRID'!A327),"---",'ICC GRID'!G327)</f>
        <v>325</v>
      </c>
      <c r="E350" s="31">
        <f>IF(ISBLANK('ICC GRID'!A327),"---",'ICC GRID'!E327)</f>
        <v>10</v>
      </c>
      <c r="F350" s="18">
        <f>IF(ISBLANK('ICC GRID'!A327),"---",IF('ICC GRID'!D327=0,"",'ICC GRID'!D327))</f>
        <v>1.85</v>
      </c>
      <c r="G350" s="19">
        <f>IF(ISBLANK('ICC GRID'!A327),"---",IF('ICC GRID'!C327=0,"",'ICC GRID'!C327))</f>
        <v>50</v>
      </c>
      <c r="H350" s="47"/>
      <c r="I350" s="48"/>
      <c r="J350" s="32" t="str">
        <f t="shared" si="12"/>
        <v/>
      </c>
      <c r="K350" s="33" t="str">
        <f>IF(ISBLANK('ICC GRID'!A327),"---",IF(H350="","",IF(H350&lt;'ICC GRID'!C327,M350,F350)))</f>
        <v/>
      </c>
      <c r="L350" s="33" t="str">
        <f t="shared" si="13"/>
        <v/>
      </c>
      <c r="M350" s="18">
        <f>IF(ISBLANK('ICC GRID'!A327),"---",IF('ICC GRID'!B327=0,"",'ICC GRID'!B327))</f>
        <v>3.25</v>
      </c>
    </row>
    <row r="351" spans="1:13" ht="15.75" x14ac:dyDescent="0.2">
      <c r="A351" s="28" t="str">
        <f>IF(ISBLANK('ICC GRID'!A336),"---",'ICC GRID'!F336)</f>
        <v>Maclura pomifera</v>
      </c>
      <c r="B351" s="29"/>
      <c r="C351" s="30" t="str">
        <f>IF(ISBLANK('ICC GRID'!A336),"---",TRIM('ICC GRID'!A336))</f>
        <v>1/4"</v>
      </c>
      <c r="D351" s="69">
        <f>IF(ISBLANK('ICC GRID'!A328),"---",'ICC GRID'!G328)</f>
        <v>195</v>
      </c>
      <c r="E351" s="31">
        <f>IF(ISBLANK('ICC GRID'!A336),"---",'ICC GRID'!E336)</f>
        <v>25</v>
      </c>
      <c r="F351" s="18">
        <f>IF(ISBLANK('ICC GRID'!A336),"---",IF('ICC GRID'!D336=0,"",'ICC GRID'!D336))</f>
        <v>1.1000000000000001</v>
      </c>
      <c r="G351" s="19">
        <f>IF(ISBLANK('ICC GRID'!A336),"---",IF('ICC GRID'!C336=0,"",'ICC GRID'!C336))</f>
        <v>50</v>
      </c>
      <c r="H351" s="47"/>
      <c r="I351" s="48"/>
      <c r="J351" s="32" t="str">
        <f t="shared" si="12"/>
        <v/>
      </c>
      <c r="K351" s="33" t="str">
        <f>IF(ISBLANK('ICC GRID'!A336),"---",IF(H351="","",IF(H351&lt;'ICC GRID'!C336,M351,F351)))</f>
        <v/>
      </c>
      <c r="L351" s="33" t="str">
        <f t="shared" si="13"/>
        <v/>
      </c>
      <c r="M351" s="18">
        <f>IF(ISBLANK('ICC GRID'!A336),"---",IF('ICC GRID'!B336=0,"",'ICC GRID'!B336))</f>
        <v>1.95</v>
      </c>
    </row>
    <row r="352" spans="1:13" ht="15.75" x14ac:dyDescent="0.2">
      <c r="A352" s="28" t="str">
        <f>IF(ISBLANK('ICC GRID'!A328),"---",'ICC GRID'!F328)</f>
        <v>Liriodendron tulipifera</v>
      </c>
      <c r="B352" s="29"/>
      <c r="C352" s="30" t="str">
        <f>IF(ISBLANK('ICC GRID'!A328),"---",TRIM('ICC GRID'!A328))</f>
        <v>LP 3-4'</v>
      </c>
      <c r="D352" s="69">
        <f>IF(ISBLANK('ICC GRID'!A329),"---",'ICC GRID'!G329)</f>
        <v>600</v>
      </c>
      <c r="E352" s="31">
        <f>IF(ISBLANK('ICC GRID'!A328),"---",'ICC GRID'!E328)</f>
        <v>10</v>
      </c>
      <c r="F352" s="18">
        <f>IF(ISBLANK('ICC GRID'!A328),"---",IF('ICC GRID'!D328=0,"",'ICC GRID'!D328))</f>
        <v>3.05</v>
      </c>
      <c r="G352" s="19">
        <f>IF(ISBLANK('ICC GRID'!A328),"---",IF('ICC GRID'!C328=0,"",'ICC GRID'!C328))</f>
        <v>50</v>
      </c>
      <c r="H352" s="47"/>
      <c r="I352" s="48"/>
      <c r="J352" s="32" t="str">
        <f t="shared" si="12"/>
        <v/>
      </c>
      <c r="K352" s="33" t="str">
        <f>IF(ISBLANK('ICC GRID'!A328),"---",IF(H352="","",IF(H352&lt;'ICC GRID'!C328,M352,F352)))</f>
        <v/>
      </c>
      <c r="L352" s="33" t="str">
        <f t="shared" si="13"/>
        <v/>
      </c>
      <c r="M352" s="18">
        <f>IF(ISBLANK('ICC GRID'!A328),"---",IF('ICC GRID'!B328=0,"",'ICC GRID'!B328))</f>
        <v>5.35</v>
      </c>
    </row>
    <row r="353" spans="1:13" ht="15.75" x14ac:dyDescent="0.2">
      <c r="A353" s="28" t="str">
        <f>IF(ISBLANK('ICC GRID'!A329),"---",'ICC GRID'!F329)</f>
        <v>Liriodendron tulipifera</v>
      </c>
      <c r="B353" s="29"/>
      <c r="C353" s="30" t="str">
        <f>IF(ISBLANK('ICC GRID'!A329),"---",TRIM('ICC GRID'!A329))</f>
        <v>6-12"</v>
      </c>
      <c r="D353" s="69">
        <f>IF(ISBLANK('ICC GRID'!A330),"---",'ICC GRID'!G330)</f>
        <v>2200</v>
      </c>
      <c r="E353" s="31">
        <f>IF(ISBLANK('ICC GRID'!A329),"---",'ICC GRID'!E329)</f>
        <v>25</v>
      </c>
      <c r="F353" s="18">
        <f>IF(ISBLANK('ICC GRID'!A329),"---",IF('ICC GRID'!D329=0,"",'ICC GRID'!D329))</f>
        <v>0.95</v>
      </c>
      <c r="G353" s="19">
        <f>IF(ISBLANK('ICC GRID'!A329),"---",IF('ICC GRID'!C329=0,"",'ICC GRID'!C329))</f>
        <v>50</v>
      </c>
      <c r="H353" s="47"/>
      <c r="I353" s="48"/>
      <c r="J353" s="32" t="str">
        <f t="shared" si="12"/>
        <v/>
      </c>
      <c r="K353" s="33" t="str">
        <f>IF(ISBLANK('ICC GRID'!A329),"---",IF(H353="","",IF(H353&lt;'ICC GRID'!C329,M353,F353)))</f>
        <v/>
      </c>
      <c r="L353" s="33" t="str">
        <f t="shared" si="13"/>
        <v/>
      </c>
      <c r="M353" s="18">
        <f>IF(ISBLANK('ICC GRID'!A329),"---",IF('ICC GRID'!B329=0,"",'ICC GRID'!B329))</f>
        <v>1.7</v>
      </c>
    </row>
    <row r="354" spans="1:13" ht="15.75" x14ac:dyDescent="0.2">
      <c r="A354" s="28" t="str">
        <f>IF(ISBLANK('ICC GRID'!A330),"---",'ICC GRID'!F330)</f>
        <v>Liriodendron tulipifera</v>
      </c>
      <c r="B354" s="29"/>
      <c r="C354" s="30" t="str">
        <f>IF(ISBLANK('ICC GRID'!A330),"---",TRIM('ICC GRID'!A330))</f>
        <v>1-2'</v>
      </c>
      <c r="D354" s="69">
        <f>IF(ISBLANK('ICC GRID'!A331),"---",'ICC GRID'!G331)</f>
        <v>1570</v>
      </c>
      <c r="E354" s="31">
        <f>IF(ISBLANK('ICC GRID'!A330),"---",'ICC GRID'!E330)</f>
        <v>25</v>
      </c>
      <c r="F354" s="18">
        <f>IF(ISBLANK('ICC GRID'!A330),"---",IF('ICC GRID'!D330=0,"",'ICC GRID'!D330))</f>
        <v>1.55</v>
      </c>
      <c r="G354" s="19">
        <f>IF(ISBLANK('ICC GRID'!A330),"---",IF('ICC GRID'!C330=0,"",'ICC GRID'!C330))</f>
        <v>50</v>
      </c>
      <c r="H354" s="47"/>
      <c r="I354" s="48"/>
      <c r="J354" s="32" t="str">
        <f t="shared" si="12"/>
        <v/>
      </c>
      <c r="K354" s="33" t="str">
        <f>IF(ISBLANK('ICC GRID'!A330),"---",IF(H354="","",IF(H354&lt;'ICC GRID'!C330,M354,F354)))</f>
        <v/>
      </c>
      <c r="L354" s="33" t="str">
        <f t="shared" si="13"/>
        <v/>
      </c>
      <c r="M354" s="18">
        <f>IF(ISBLANK('ICC GRID'!A330),"---",IF('ICC GRID'!B330=0,"",'ICC GRID'!B330))</f>
        <v>2.75</v>
      </c>
    </row>
    <row r="355" spans="1:13" ht="15.75" x14ac:dyDescent="0.2">
      <c r="A355" s="28" t="str">
        <f>IF(ISBLANK('ICC GRID'!A331),"---",'ICC GRID'!F331)</f>
        <v>Liriodendron tulipifera</v>
      </c>
      <c r="B355" s="29"/>
      <c r="C355" s="30" t="str">
        <f>IF(ISBLANK('ICC GRID'!A331),"---",TRIM('ICC GRID'!A331))</f>
        <v>2-3'</v>
      </c>
      <c r="D355" s="69">
        <f>IF(ISBLANK('ICC GRID'!A332),"---",'ICC GRID'!G332)</f>
        <v>12</v>
      </c>
      <c r="E355" s="31">
        <f>IF(ISBLANK('ICC GRID'!A331),"---",'ICC GRID'!E331)</f>
        <v>25</v>
      </c>
      <c r="F355" s="18">
        <f>IF(ISBLANK('ICC GRID'!A331),"---",IF('ICC GRID'!D331=0,"",'ICC GRID'!D331))</f>
        <v>1.85</v>
      </c>
      <c r="G355" s="19">
        <f>IF(ISBLANK('ICC GRID'!A331),"---",IF('ICC GRID'!C331=0,"",'ICC GRID'!C331))</f>
        <v>50</v>
      </c>
      <c r="H355" s="47"/>
      <c r="I355" s="48"/>
      <c r="J355" s="32" t="str">
        <f t="shared" si="12"/>
        <v/>
      </c>
      <c r="K355" s="33" t="str">
        <f>IF(ISBLANK('ICC GRID'!A331),"---",IF(H355="","",IF(H355&lt;'ICC GRID'!C331,M355,F355)))</f>
        <v/>
      </c>
      <c r="L355" s="33" t="str">
        <f t="shared" si="13"/>
        <v/>
      </c>
      <c r="M355" s="18">
        <f>IF(ISBLANK('ICC GRID'!A331),"---",IF('ICC GRID'!B331=0,"",'ICC GRID'!B331))</f>
        <v>3.25</v>
      </c>
    </row>
    <row r="356" spans="1:13" ht="15.75" x14ac:dyDescent="0.2">
      <c r="A356" s="28" t="str">
        <f>IF(ISBLANK('ICC GRID'!A332),"---",'ICC GRID'!F332)</f>
        <v>Liriodendron tulipifera 'Little Volunteer' PP 19,581</v>
      </c>
      <c r="B356" s="29"/>
      <c r="C356" s="30" t="str">
        <f>IF(ISBLANK('ICC GRID'!A332),"---",TRIM('ICC GRID'!A332))</f>
        <v>#1 1-2'</v>
      </c>
      <c r="D356" s="69">
        <f>IF(ISBLANK('ICC GRID'!A333),"---",'ICC GRID'!G333)</f>
        <v>175</v>
      </c>
      <c r="E356" s="31">
        <f>IF(ISBLANK('ICC GRID'!A332),"---",'ICC GRID'!E332)</f>
        <v>5</v>
      </c>
      <c r="F356" s="18">
        <f>IF(ISBLANK('ICC GRID'!A332),"---",IF('ICC GRID'!D332=0,"",'ICC GRID'!D332))</f>
        <v>19.350000000000001</v>
      </c>
      <c r="G356" s="19">
        <f>IF(ISBLANK('ICC GRID'!A332),"---",IF('ICC GRID'!C332=0,"",'ICC GRID'!C332))</f>
        <v>10</v>
      </c>
      <c r="H356" s="47"/>
      <c r="I356" s="48"/>
      <c r="J356" s="32" t="str">
        <f t="shared" si="12"/>
        <v/>
      </c>
      <c r="K356" s="33" t="str">
        <f>IF(ISBLANK('ICC GRID'!A332),"---",IF(H356="","",IF(H356&lt;'ICC GRID'!C332,M356,F356)))</f>
        <v/>
      </c>
      <c r="L356" s="33" t="str">
        <f t="shared" si="13"/>
        <v/>
      </c>
      <c r="M356" s="18">
        <f>IF(ISBLANK('ICC GRID'!A332),"---",IF('ICC GRID'!B332=0,"",'ICC GRID'!B332))</f>
        <v>32.75</v>
      </c>
    </row>
    <row r="357" spans="1:13" ht="15.75" x14ac:dyDescent="0.2">
      <c r="A357" s="28" t="str">
        <f>IF(ISBLANK('ICC GRID'!A333),"---",'ICC GRID'!F333)</f>
        <v>Maackia amurense</v>
      </c>
      <c r="B357" s="29"/>
      <c r="C357" s="30" t="str">
        <f>IF(ISBLANK('ICC GRID'!A333),"---",TRIM('ICC GRID'!A333))</f>
        <v>MP</v>
      </c>
      <c r="D357" s="69">
        <f>IF(ISBLANK('ICC GRID'!A334),"---",'ICC GRID'!G334)</f>
        <v>480</v>
      </c>
      <c r="E357" s="31">
        <f>IF(ISBLANK('ICC GRID'!A333),"---",'ICC GRID'!E333)</f>
        <v>25</v>
      </c>
      <c r="F357" s="18">
        <f>IF(ISBLANK('ICC GRID'!A333),"---",IF('ICC GRID'!D333=0,"",'ICC GRID'!D333))</f>
        <v>0.95</v>
      </c>
      <c r="G357" s="19">
        <f>IF(ISBLANK('ICC GRID'!A333),"---",IF('ICC GRID'!C333=0,"",'ICC GRID'!C333))</f>
        <v>50</v>
      </c>
      <c r="H357" s="47"/>
      <c r="I357" s="48"/>
      <c r="J357" s="32" t="str">
        <f t="shared" si="12"/>
        <v/>
      </c>
      <c r="K357" s="33" t="str">
        <f>IF(ISBLANK('ICC GRID'!A333),"---",IF(H357="","",IF(H357&lt;'ICC GRID'!C333,M357,F357)))</f>
        <v/>
      </c>
      <c r="L357" s="33" t="str">
        <f t="shared" si="13"/>
        <v/>
      </c>
      <c r="M357" s="18">
        <f>IF(ISBLANK('ICC GRID'!A333),"---",IF('ICC GRID'!B333=0,"",'ICC GRID'!B333))</f>
        <v>1.7</v>
      </c>
    </row>
    <row r="358" spans="1:13" ht="15.75" x14ac:dyDescent="0.2">
      <c r="A358" s="28" t="str">
        <f>IF(ISBLANK('ICC GRID'!A334),"---",'ICC GRID'!F334)</f>
        <v>Maackia amurense</v>
      </c>
      <c r="B358" s="29"/>
      <c r="C358" s="30" t="str">
        <f>IF(ISBLANK('ICC GRID'!A334),"---",TRIM('ICC GRID'!A334))</f>
        <v>6-12"</v>
      </c>
      <c r="D358" s="69">
        <f>IF(ISBLANK('ICC GRID'!A335),"---",'ICC GRID'!G335)</f>
        <v>275</v>
      </c>
      <c r="E358" s="31">
        <f>IF(ISBLANK('ICC GRID'!A334),"---",'ICC GRID'!E334)</f>
        <v>25</v>
      </c>
      <c r="F358" s="18">
        <f>IF(ISBLANK('ICC GRID'!A334),"---",IF('ICC GRID'!D334=0,"",'ICC GRID'!D334))</f>
        <v>0.8</v>
      </c>
      <c r="G358" s="19">
        <f>IF(ISBLANK('ICC GRID'!A334),"---",IF('ICC GRID'!C334=0,"",'ICC GRID'!C334))</f>
        <v>50</v>
      </c>
      <c r="H358" s="47"/>
      <c r="I358" s="48"/>
      <c r="J358" s="32" t="str">
        <f t="shared" si="12"/>
        <v/>
      </c>
      <c r="K358" s="33" t="str">
        <f>IF(ISBLANK('ICC GRID'!A334),"---",IF(H358="","",IF(H358&lt;'ICC GRID'!C334,M358,F358)))</f>
        <v/>
      </c>
      <c r="L358" s="33" t="str">
        <f t="shared" si="13"/>
        <v/>
      </c>
      <c r="M358" s="18">
        <f>IF(ISBLANK('ICC GRID'!A334),"---",IF('ICC GRID'!B334=0,"",'ICC GRID'!B334))</f>
        <v>1.4</v>
      </c>
    </row>
    <row r="359" spans="1:13" ht="15.75" x14ac:dyDescent="0.2">
      <c r="A359" s="28" t="str">
        <f>IF(ISBLANK('ICC GRID'!A335),"---",'ICC GRID'!F335)</f>
        <v>Maclura pomifera</v>
      </c>
      <c r="B359" s="29"/>
      <c r="C359" s="30" t="str">
        <f>IF(ISBLANK('ICC GRID'!A335),"---",TRIM('ICC GRID'!A335))</f>
        <v>3/16"</v>
      </c>
      <c r="D359" s="69">
        <f>IF(ISBLANK('ICC GRID'!A336),"---",'ICC GRID'!G336)</f>
        <v>1119</v>
      </c>
      <c r="E359" s="31">
        <f>IF(ISBLANK('ICC GRID'!A335),"---",'ICC GRID'!E335)</f>
        <v>25</v>
      </c>
      <c r="F359" s="18">
        <f>IF(ISBLANK('ICC GRID'!A335),"---",IF('ICC GRID'!D335=0,"",'ICC GRID'!D335))</f>
        <v>0.9</v>
      </c>
      <c r="G359" s="19">
        <f>IF(ISBLANK('ICC GRID'!A335),"---",IF('ICC GRID'!C335=0,"",'ICC GRID'!C335))</f>
        <v>50</v>
      </c>
      <c r="H359" s="47"/>
      <c r="I359" s="48"/>
      <c r="J359" s="32" t="str">
        <f t="shared" si="12"/>
        <v/>
      </c>
      <c r="K359" s="33" t="str">
        <f>IF(ISBLANK('ICC GRID'!A335),"---",IF(H359="","",IF(H359&lt;'ICC GRID'!C335,M359,F359)))</f>
        <v/>
      </c>
      <c r="L359" s="33" t="str">
        <f t="shared" si="13"/>
        <v/>
      </c>
      <c r="M359" s="18">
        <f>IF(ISBLANK('ICC GRID'!A335),"---",IF('ICC GRID'!B335=0,"",'ICC GRID'!B335))</f>
        <v>1.6</v>
      </c>
    </row>
    <row r="360" spans="1:13" ht="15.75" x14ac:dyDescent="0.2">
      <c r="A360" s="28" t="str">
        <f>IF(ISBLANK('ICC GRID'!A337),"---",'ICC GRID'!F337)</f>
        <v>Maclura pomifera</v>
      </c>
      <c r="B360" s="29"/>
      <c r="C360" s="30" t="str">
        <f>IF(ISBLANK('ICC GRID'!A337),"---",TRIM('ICC GRID'!A337))</f>
        <v>3/8"</v>
      </c>
      <c r="D360" s="69">
        <f>IF(ISBLANK('ICC GRID'!A337),"---",'ICC GRID'!G337)</f>
        <v>100</v>
      </c>
      <c r="E360" s="31">
        <f>IF(ISBLANK('ICC GRID'!A337),"---",'ICC GRID'!E337)</f>
        <v>25</v>
      </c>
      <c r="F360" s="18">
        <f>IF(ISBLANK('ICC GRID'!A337),"---",IF('ICC GRID'!D337=0,"",'ICC GRID'!D337))</f>
        <v>1.25</v>
      </c>
      <c r="G360" s="19">
        <f>IF(ISBLANK('ICC GRID'!A337),"---",IF('ICC GRID'!C337=0,"",'ICC GRID'!C337))</f>
        <v>50</v>
      </c>
      <c r="H360" s="47"/>
      <c r="I360" s="48"/>
      <c r="J360" s="32" t="str">
        <f t="shared" si="12"/>
        <v/>
      </c>
      <c r="K360" s="33" t="str">
        <f>IF(ISBLANK('ICC GRID'!A337),"---",IF(H360="","",IF(H360&lt;'ICC GRID'!C337,M360,F360)))</f>
        <v/>
      </c>
      <c r="L360" s="33" t="str">
        <f t="shared" si="13"/>
        <v/>
      </c>
      <c r="M360" s="18">
        <f>IF(ISBLANK('ICC GRID'!A337),"---",IF('ICC GRID'!B337=0,"",'ICC GRID'!B337))</f>
        <v>2.2000000000000002</v>
      </c>
    </row>
    <row r="361" spans="1:13" ht="15.75" x14ac:dyDescent="0.2">
      <c r="A361" s="28" t="str">
        <f>IF(ISBLANK('ICC GRID'!A338),"---",'ICC GRID'!F338)</f>
        <v>Magnolia 'Ann'</v>
      </c>
      <c r="B361" s="29"/>
      <c r="C361" s="30" t="str">
        <f>IF(ISBLANK('ICC GRID'!A338),"---",TRIM('ICC GRID'!A338))</f>
        <v>LP RC</v>
      </c>
      <c r="D361" s="69">
        <f>IF(ISBLANK('ICC GRID'!A338),"---",'ICC GRID'!G338)</f>
        <v>100</v>
      </c>
      <c r="E361" s="31">
        <f>IF(ISBLANK('ICC GRID'!A338),"---",'ICC GRID'!E338)</f>
        <v>10</v>
      </c>
      <c r="F361" s="18">
        <f>IF(ISBLANK('ICC GRID'!A338),"---",IF('ICC GRID'!D338=0,"",'ICC GRID'!D338))</f>
        <v>3.4</v>
      </c>
      <c r="G361" s="19">
        <f>IF(ISBLANK('ICC GRID'!A338),"---",IF('ICC GRID'!C338=0,"",'ICC GRID'!C338))</f>
        <v>50</v>
      </c>
      <c r="H361" s="47"/>
      <c r="I361" s="48"/>
      <c r="J361" s="32" t="str">
        <f t="shared" si="12"/>
        <v/>
      </c>
      <c r="K361" s="33" t="str">
        <f>IF(ISBLANK('ICC GRID'!A338),"---",IF(H361="","",IF(H361&lt;'ICC GRID'!C338,M361,F361)))</f>
        <v/>
      </c>
      <c r="L361" s="33" t="str">
        <f t="shared" si="13"/>
        <v/>
      </c>
      <c r="M361" s="18">
        <f>IF(ISBLANK('ICC GRID'!A338),"---",IF('ICC GRID'!B338=0,"",'ICC GRID'!B338))</f>
        <v>5.95</v>
      </c>
    </row>
    <row r="362" spans="1:13" ht="15.75" x14ac:dyDescent="0.2">
      <c r="A362" s="28" t="str">
        <f>IF(ISBLANK('ICC GRID'!A339),"---",'ICC GRID'!F339)</f>
        <v>Magnolia 'Gold Star'</v>
      </c>
      <c r="B362" s="29"/>
      <c r="C362" s="30" t="str">
        <f>IF(ISBLANK('ICC GRID'!A339),"---",TRIM('ICC GRID'!A339))</f>
        <v>1-2'</v>
      </c>
      <c r="D362" s="69">
        <f>IF(ISBLANK('ICC GRID'!A339),"---",'ICC GRID'!G339)</f>
        <v>11</v>
      </c>
      <c r="E362" s="31">
        <f>IF(ISBLANK('ICC GRID'!A339),"---",'ICC GRID'!E339)</f>
        <v>5</v>
      </c>
      <c r="F362" s="18">
        <f>IF(ISBLANK('ICC GRID'!A339),"---",IF('ICC GRID'!D339=0,"",'ICC GRID'!D339))</f>
        <v>9.9499999999999993</v>
      </c>
      <c r="G362" s="19">
        <f>IF(ISBLANK('ICC GRID'!A339),"---",IF('ICC GRID'!C339=0,"",'ICC GRID'!C339))</f>
        <v>10</v>
      </c>
      <c r="H362" s="47"/>
      <c r="I362" s="48"/>
      <c r="J362" s="32" t="str">
        <f t="shared" si="12"/>
        <v/>
      </c>
      <c r="K362" s="33" t="str">
        <f>IF(ISBLANK('ICC GRID'!A339),"---",IF(H362="","",IF(H362&lt;'ICC GRID'!C339,M362,F362)))</f>
        <v/>
      </c>
      <c r="L362" s="33" t="str">
        <f t="shared" si="13"/>
        <v/>
      </c>
      <c r="M362" s="18">
        <f>IF(ISBLANK('ICC GRID'!A339),"---",IF('ICC GRID'!B339=0,"",'ICC GRID'!B339))</f>
        <v>17.45</v>
      </c>
    </row>
    <row r="363" spans="1:13" ht="15.75" x14ac:dyDescent="0.2">
      <c r="A363" s="28" t="str">
        <f>IF(ISBLANK('ICC GRID'!A340),"---",'ICC GRID'!F340)</f>
        <v>Magnolia 'Gold Star'</v>
      </c>
      <c r="B363" s="29"/>
      <c r="C363" s="30" t="str">
        <f>IF(ISBLANK('ICC GRID'!A340),"---",TRIM('ICC GRID'!A340))</f>
        <v>2-3'</v>
      </c>
      <c r="D363" s="69">
        <f>IF(ISBLANK('ICC GRID'!A340),"---",'ICC GRID'!G340)</f>
        <v>171</v>
      </c>
      <c r="E363" s="31">
        <f>IF(ISBLANK('ICC GRID'!A340),"---",'ICC GRID'!E340)</f>
        <v>5</v>
      </c>
      <c r="F363" s="18">
        <f>IF(ISBLANK('ICC GRID'!A340),"---",IF('ICC GRID'!D340=0,"",'ICC GRID'!D340))</f>
        <v>12.15</v>
      </c>
      <c r="G363" s="19">
        <f>IF(ISBLANK('ICC GRID'!A340),"---",IF('ICC GRID'!C340=0,"",'ICC GRID'!C340))</f>
        <v>10</v>
      </c>
      <c r="H363" s="47"/>
      <c r="I363" s="48"/>
      <c r="J363" s="32" t="str">
        <f t="shared" si="12"/>
        <v/>
      </c>
      <c r="K363" s="33" t="str">
        <f>IF(ISBLANK('ICC GRID'!A340),"---",IF(H363="","",IF(H363&lt;'ICC GRID'!C340,M363,F363)))</f>
        <v/>
      </c>
      <c r="L363" s="33" t="str">
        <f t="shared" si="13"/>
        <v/>
      </c>
      <c r="M363" s="18">
        <f>IF(ISBLANK('ICC GRID'!A340),"---",IF('ICC GRID'!B340=0,"",'ICC GRID'!B340))</f>
        <v>21.3</v>
      </c>
    </row>
    <row r="364" spans="1:13" ht="15.75" x14ac:dyDescent="0.2">
      <c r="A364" s="28" t="str">
        <f>IF(ISBLANK('ICC GRID'!A341),"---",'ICC GRID'!F341)</f>
        <v>Magnolia 'Golden Rain'</v>
      </c>
      <c r="B364" s="29"/>
      <c r="C364" s="30" t="str">
        <f>IF(ISBLANK('ICC GRID'!A341),"---",TRIM('ICC GRID'!A341))</f>
        <v>#1 2-3'</v>
      </c>
      <c r="D364" s="69">
        <f>IF(ISBLANK('ICC GRID'!A341),"---",'ICC GRID'!G341)</f>
        <v>15</v>
      </c>
      <c r="E364" s="31">
        <f>IF(ISBLANK('ICC GRID'!A341),"---",'ICC GRID'!E341)</f>
        <v>5</v>
      </c>
      <c r="F364" s="18">
        <f>IF(ISBLANK('ICC GRID'!A341),"---",IF('ICC GRID'!D341=0,"",'ICC GRID'!D341))</f>
        <v>11.7</v>
      </c>
      <c r="G364" s="19">
        <f>IF(ISBLANK('ICC GRID'!A341),"---",IF('ICC GRID'!C341=0,"",'ICC GRID'!C341))</f>
        <v>10</v>
      </c>
      <c r="H364" s="47"/>
      <c r="I364" s="48"/>
      <c r="J364" s="32" t="str">
        <f t="shared" si="12"/>
        <v/>
      </c>
      <c r="K364" s="33" t="str">
        <f>IF(ISBLANK('ICC GRID'!A341),"---",IF(H364="","",IF(H364&lt;'ICC GRID'!C341,M364,F364)))</f>
        <v/>
      </c>
      <c r="L364" s="33" t="str">
        <f t="shared" si="13"/>
        <v/>
      </c>
      <c r="M364" s="18">
        <f>IF(ISBLANK('ICC GRID'!A341),"---",IF('ICC GRID'!B341=0,"",'ICC GRID'!B341))</f>
        <v>20.5</v>
      </c>
    </row>
    <row r="365" spans="1:13" ht="15.75" x14ac:dyDescent="0.2">
      <c r="A365" s="28" t="str">
        <f>IF(ISBLANK('ICC GRID'!A342),"---",'ICC GRID'!F342)</f>
        <v>Magnolia 'Lois'</v>
      </c>
      <c r="B365" s="29"/>
      <c r="C365" s="30" t="str">
        <f>IF(ISBLANK('ICC GRID'!A342),"---",TRIM('ICC GRID'!A342))</f>
        <v>2-3'</v>
      </c>
      <c r="D365" s="69">
        <f>IF(ISBLANK('ICC GRID'!A342),"---",'ICC GRID'!G342)</f>
        <v>80</v>
      </c>
      <c r="E365" s="31">
        <f>IF(ISBLANK('ICC GRID'!A342),"---",'ICC GRID'!E342)</f>
        <v>5</v>
      </c>
      <c r="F365" s="18">
        <f>IF(ISBLANK('ICC GRID'!A342),"---",IF('ICC GRID'!D342=0,"",'ICC GRID'!D342))</f>
        <v>14.35</v>
      </c>
      <c r="G365" s="19">
        <f>IF(ISBLANK('ICC GRID'!A342),"---",IF('ICC GRID'!C342=0,"",'ICC GRID'!C342))</f>
        <v>10</v>
      </c>
      <c r="H365" s="47"/>
      <c r="I365" s="48"/>
      <c r="J365" s="32" t="str">
        <f t="shared" si="12"/>
        <v/>
      </c>
      <c r="K365" s="33" t="str">
        <f>IF(ISBLANK('ICC GRID'!A342),"---",IF(H365="","",IF(H365&lt;'ICC GRID'!C342,M365,F365)))</f>
        <v/>
      </c>
      <c r="L365" s="33" t="str">
        <f t="shared" si="13"/>
        <v/>
      </c>
      <c r="M365" s="18">
        <f>IF(ISBLANK('ICC GRID'!A342),"---",IF('ICC GRID'!B342=0,"",'ICC GRID'!B342))</f>
        <v>25.15</v>
      </c>
    </row>
    <row r="366" spans="1:13" ht="15.75" x14ac:dyDescent="0.2">
      <c r="A366" s="28" t="str">
        <f>IF(ISBLANK('ICC GRID'!A343),"---",'ICC GRID'!F343)</f>
        <v>Magnolia 'Lois'</v>
      </c>
      <c r="B366" s="29"/>
      <c r="C366" s="30" t="str">
        <f>IF(ISBLANK('ICC GRID'!A343),"---",TRIM('ICC GRID'!A343))</f>
        <v>3-4'</v>
      </c>
      <c r="D366" s="69">
        <f>IF(ISBLANK('ICC GRID'!A343),"---",'ICC GRID'!G343)</f>
        <v>113</v>
      </c>
      <c r="E366" s="31">
        <f>IF(ISBLANK('ICC GRID'!A343),"---",'ICC GRID'!E343)</f>
        <v>5</v>
      </c>
      <c r="F366" s="18">
        <f>IF(ISBLANK('ICC GRID'!A343),"---",IF('ICC GRID'!D343=0,"",'ICC GRID'!D343))</f>
        <v>16.55</v>
      </c>
      <c r="G366" s="19">
        <f>IF(ISBLANK('ICC GRID'!A343),"---",IF('ICC GRID'!C343=0,"",'ICC GRID'!C343))</f>
        <v>10</v>
      </c>
      <c r="H366" s="47"/>
      <c r="I366" s="48"/>
      <c r="J366" s="32" t="str">
        <f t="shared" si="12"/>
        <v/>
      </c>
      <c r="K366" s="33" t="str">
        <f>IF(ISBLANK('ICC GRID'!A343),"---",IF(H366="","",IF(H366&lt;'ICC GRID'!C343,M366,F366)))</f>
        <v/>
      </c>
      <c r="L366" s="33" t="str">
        <f t="shared" si="13"/>
        <v/>
      </c>
      <c r="M366" s="18">
        <f>IF(ISBLANK('ICC GRID'!A343),"---",IF('ICC GRID'!B343=0,"",'ICC GRID'!B343))</f>
        <v>29</v>
      </c>
    </row>
    <row r="367" spans="1:13" ht="15.75" x14ac:dyDescent="0.2">
      <c r="A367" s="28" t="str">
        <f>IF(ISBLANK('ICC GRID'!A344),"---",'ICC GRID'!F344)</f>
        <v>Magnolia 'Paul Cook'</v>
      </c>
      <c r="B367" s="29"/>
      <c r="C367" s="30" t="str">
        <f>IF(ISBLANK('ICC GRID'!A344),"---",TRIM('ICC GRID'!A344))</f>
        <v>#1 2-3'</v>
      </c>
      <c r="D367" s="69">
        <f>IF(ISBLANK('ICC GRID'!A344),"---",'ICC GRID'!G344)</f>
        <v>15</v>
      </c>
      <c r="E367" s="31">
        <f>IF(ISBLANK('ICC GRID'!A344),"---",'ICC GRID'!E344)</f>
        <v>5</v>
      </c>
      <c r="F367" s="18">
        <f>IF(ISBLANK('ICC GRID'!A344),"---",IF('ICC GRID'!D344=0,"",'ICC GRID'!D344))</f>
        <v>14.35</v>
      </c>
      <c r="G367" s="19">
        <f>IF(ISBLANK('ICC GRID'!A344),"---",IF('ICC GRID'!C344=0,"",'ICC GRID'!C344))</f>
        <v>10</v>
      </c>
      <c r="H367" s="47"/>
      <c r="I367" s="48"/>
      <c r="J367" s="32" t="str">
        <f t="shared" si="12"/>
        <v/>
      </c>
      <c r="K367" s="33" t="str">
        <f>IF(ISBLANK('ICC GRID'!A344),"---",IF(H367="","",IF(H367&lt;'ICC GRID'!C344,M367,F367)))</f>
        <v/>
      </c>
      <c r="L367" s="33" t="str">
        <f t="shared" si="13"/>
        <v/>
      </c>
      <c r="M367" s="18">
        <f>IF(ISBLANK('ICC GRID'!A344),"---",IF('ICC GRID'!B344=0,"",'ICC GRID'!B344))</f>
        <v>25.15</v>
      </c>
    </row>
    <row r="368" spans="1:13" ht="15.75" x14ac:dyDescent="0.2">
      <c r="A368" s="28" t="str">
        <f>IF(ISBLANK('ICC GRID'!A345),"---",'ICC GRID'!F345)</f>
        <v>Magnolia 'Paul Cook'</v>
      </c>
      <c r="B368" s="29"/>
      <c r="C368" s="30" t="str">
        <f>IF(ISBLANK('ICC GRID'!A345),"---",TRIM('ICC GRID'!A345))</f>
        <v>#1 3-4'</v>
      </c>
      <c r="D368" s="69">
        <f>IF(ISBLANK('ICC GRID'!A345),"---",'ICC GRID'!G345)</f>
        <v>15</v>
      </c>
      <c r="E368" s="31">
        <f>IF(ISBLANK('ICC GRID'!A345),"---",'ICC GRID'!E345)</f>
        <v>5</v>
      </c>
      <c r="F368" s="18">
        <f>IF(ISBLANK('ICC GRID'!A345),"---",IF('ICC GRID'!D345=0,"",'ICC GRID'!D345))</f>
        <v>16.55</v>
      </c>
      <c r="G368" s="19">
        <f>IF(ISBLANK('ICC GRID'!A345),"---",IF('ICC GRID'!C345=0,"",'ICC GRID'!C345))</f>
        <v>10</v>
      </c>
      <c r="H368" s="47"/>
      <c r="I368" s="48"/>
      <c r="J368" s="32" t="str">
        <f t="shared" si="12"/>
        <v/>
      </c>
      <c r="K368" s="33" t="str">
        <f>IF(ISBLANK('ICC GRID'!A345),"---",IF(H368="","",IF(H368&lt;'ICC GRID'!C345,M368,F368)))</f>
        <v/>
      </c>
      <c r="L368" s="33" t="str">
        <f t="shared" si="13"/>
        <v/>
      </c>
      <c r="M368" s="18">
        <f>IF(ISBLANK('ICC GRID'!A345),"---",IF('ICC GRID'!B345=0,"",'ICC GRID'!B345))</f>
        <v>29</v>
      </c>
    </row>
    <row r="369" spans="1:13" ht="15.75" x14ac:dyDescent="0.2">
      <c r="A369" s="28" t="str">
        <f>IF(ISBLANK('ICC GRID'!A346),"---",'ICC GRID'!F346)</f>
        <v>Magnolia 'Sunset Swirl'</v>
      </c>
      <c r="B369" s="29"/>
      <c r="C369" s="30" t="str">
        <f>IF(ISBLANK('ICC GRID'!A346),"---",TRIM('ICC GRID'!A346))</f>
        <v>#1 2-3'</v>
      </c>
      <c r="D369" s="69">
        <f>IF(ISBLANK('ICC GRID'!A346),"---",'ICC GRID'!G346)</f>
        <v>33</v>
      </c>
      <c r="E369" s="31">
        <f>IF(ISBLANK('ICC GRID'!A346),"---",'ICC GRID'!E346)</f>
        <v>5</v>
      </c>
      <c r="F369" s="18">
        <f>IF(ISBLANK('ICC GRID'!A346),"---",IF('ICC GRID'!D346=0,"",'ICC GRID'!D346))</f>
        <v>13.15</v>
      </c>
      <c r="G369" s="19">
        <f>IF(ISBLANK('ICC GRID'!A346),"---",IF('ICC GRID'!C346=0,"",'ICC GRID'!C346))</f>
        <v>10</v>
      </c>
      <c r="H369" s="47"/>
      <c r="I369" s="48"/>
      <c r="J369" s="32" t="str">
        <f t="shared" si="12"/>
        <v/>
      </c>
      <c r="K369" s="33" t="str">
        <f>IF(ISBLANK('ICC GRID'!A346),"---",IF(H369="","",IF(H369&lt;'ICC GRID'!C346,M369,F369)))</f>
        <v/>
      </c>
      <c r="L369" s="33" t="str">
        <f t="shared" si="13"/>
        <v/>
      </c>
      <c r="M369" s="18">
        <f>IF(ISBLANK('ICC GRID'!A346),"---",IF('ICC GRID'!B346=0,"",'ICC GRID'!B346))</f>
        <v>22.3</v>
      </c>
    </row>
    <row r="370" spans="1:13" ht="15.75" x14ac:dyDescent="0.2">
      <c r="A370" s="28" t="str">
        <f>IF(ISBLANK('ICC GRID'!A347),"---",'ICC GRID'!F347)</f>
        <v>Magnolia 'Vulcan'</v>
      </c>
      <c r="B370" s="29"/>
      <c r="C370" s="30" t="str">
        <f>IF(ISBLANK('ICC GRID'!A347),"---",TRIM('ICC GRID'!A347))</f>
        <v>#1 2-3'</v>
      </c>
      <c r="D370" s="69">
        <f>IF(ISBLANK('ICC GRID'!A347),"---",'ICC GRID'!G347)</f>
        <v>27</v>
      </c>
      <c r="E370" s="31">
        <f>IF(ISBLANK('ICC GRID'!A347),"---",'ICC GRID'!E347)</f>
        <v>5</v>
      </c>
      <c r="F370" s="18">
        <f>IF(ISBLANK('ICC GRID'!A347),"---",IF('ICC GRID'!D347=0,"",'ICC GRID'!D347))</f>
        <v>11.7</v>
      </c>
      <c r="G370" s="19">
        <f>IF(ISBLANK('ICC GRID'!A347),"---",IF('ICC GRID'!C347=0,"",'ICC GRID'!C347))</f>
        <v>10</v>
      </c>
      <c r="H370" s="47"/>
      <c r="I370" s="48"/>
      <c r="J370" s="32" t="str">
        <f t="shared" si="12"/>
        <v/>
      </c>
      <c r="K370" s="33" t="str">
        <f>IF(ISBLANK('ICC GRID'!A347),"---",IF(H370="","",IF(H370&lt;'ICC GRID'!C347,M370,F370)))</f>
        <v/>
      </c>
      <c r="L370" s="33" t="str">
        <f t="shared" si="13"/>
        <v/>
      </c>
      <c r="M370" s="18">
        <f>IF(ISBLANK('ICC GRID'!A347),"---",IF('ICC GRID'!B347=0,"",'ICC GRID'!B347))</f>
        <v>20.5</v>
      </c>
    </row>
    <row r="371" spans="1:13" ht="15.75" x14ac:dyDescent="0.2">
      <c r="A371" s="28" t="str">
        <f>IF(ISBLANK('ICC GRID'!A348),"---",'ICC GRID'!F348)</f>
        <v>Magnolia 'Vulcan'</v>
      </c>
      <c r="B371" s="29"/>
      <c r="C371" s="30" t="str">
        <f>IF(ISBLANK('ICC GRID'!A348),"---",TRIM('ICC GRID'!A348))</f>
        <v>#1 3-4'</v>
      </c>
      <c r="D371" s="69">
        <f>IF(ISBLANK('ICC GRID'!A348),"---",'ICC GRID'!G348)</f>
        <v>11</v>
      </c>
      <c r="E371" s="31">
        <f>IF(ISBLANK('ICC GRID'!A348),"---",'ICC GRID'!E348)</f>
        <v>5</v>
      </c>
      <c r="F371" s="18">
        <f>IF(ISBLANK('ICC GRID'!A348),"---",IF('ICC GRID'!D348=0,"",'ICC GRID'!D348))</f>
        <v>13.9</v>
      </c>
      <c r="G371" s="19">
        <f>IF(ISBLANK('ICC GRID'!A348),"---",IF('ICC GRID'!C348=0,"",'ICC GRID'!C348))</f>
        <v>10</v>
      </c>
      <c r="H371" s="47"/>
      <c r="I371" s="48"/>
      <c r="J371" s="32" t="str">
        <f t="shared" si="12"/>
        <v/>
      </c>
      <c r="K371" s="33" t="str">
        <f>IF(ISBLANK('ICC GRID'!A348),"---",IF(H371="","",IF(H371&lt;'ICC GRID'!C348,M371,F371)))</f>
        <v/>
      </c>
      <c r="L371" s="33" t="str">
        <f t="shared" si="13"/>
        <v/>
      </c>
      <c r="M371" s="18">
        <f>IF(ISBLANK('ICC GRID'!A348),"---",IF('ICC GRID'!B348=0,"",'ICC GRID'!B348))</f>
        <v>24.35</v>
      </c>
    </row>
    <row r="372" spans="1:13" ht="15.75" x14ac:dyDescent="0.2">
      <c r="A372" s="28" t="str">
        <f>IF(ISBLANK('ICC GRID'!A349),"---",'ICC GRID'!F349)</f>
        <v>Magnolia Spring Welcome®</v>
      </c>
      <c r="B372" s="29"/>
      <c r="C372" s="30" t="str">
        <f>IF(ISBLANK('ICC GRID'!A349),"---",TRIM('ICC GRID'!A349))</f>
        <v>LP RC- own roots</v>
      </c>
      <c r="D372" s="69">
        <f>IF(ISBLANK('ICC GRID'!A349),"---",'ICC GRID'!G349)</f>
        <v>99</v>
      </c>
      <c r="E372" s="31">
        <f>IF(ISBLANK('ICC GRID'!A349),"---",'ICC GRID'!E349)</f>
        <v>10</v>
      </c>
      <c r="F372" s="18">
        <f>IF(ISBLANK('ICC GRID'!A349),"---",IF('ICC GRID'!D349=0,"",'ICC GRID'!D349))</f>
        <v>11.05</v>
      </c>
      <c r="G372" s="19">
        <f>IF(ISBLANK('ICC GRID'!A349),"---",IF('ICC GRID'!C349=0,"",'ICC GRID'!C349))</f>
        <v>20</v>
      </c>
      <c r="H372" s="47"/>
      <c r="I372" s="48"/>
      <c r="J372" s="32" t="str">
        <f t="shared" si="12"/>
        <v/>
      </c>
      <c r="K372" s="33" t="str">
        <f>IF(ISBLANK('ICC GRID'!A349),"---",IF(H372="","",IF(H372&lt;'ICC GRID'!C349,M372,F372)))</f>
        <v/>
      </c>
      <c r="L372" s="33" t="str">
        <f t="shared" si="13"/>
        <v/>
      </c>
      <c r="M372" s="18">
        <f>IF(ISBLANK('ICC GRID'!A349),"---",IF('ICC GRID'!B349=0,"",'ICC GRID'!B349))</f>
        <v>18.149999999999999</v>
      </c>
    </row>
    <row r="373" spans="1:13" ht="15.75" x14ac:dyDescent="0.2">
      <c r="A373" s="28" t="str">
        <f>IF(ISBLANK('ICC GRID'!A350),"---",'ICC GRID'!F350)</f>
        <v>Magnolia acuminata</v>
      </c>
      <c r="B373" s="29"/>
      <c r="C373" s="30" t="str">
        <f>IF(ISBLANK('ICC GRID'!A350),"---",TRIM('ICC GRID'!A350))</f>
        <v>LP 3/16"</v>
      </c>
      <c r="D373" s="69">
        <f>IF(ISBLANK('ICC GRID'!A350),"---",'ICC GRID'!G350)</f>
        <v>325</v>
      </c>
      <c r="E373" s="31">
        <f>IF(ISBLANK('ICC GRID'!A350),"---",'ICC GRID'!E350)</f>
        <v>10</v>
      </c>
      <c r="F373" s="18">
        <f>IF(ISBLANK('ICC GRID'!A350),"---",IF('ICC GRID'!D350=0,"",'ICC GRID'!D350))</f>
        <v>2.25</v>
      </c>
      <c r="G373" s="19">
        <f>IF(ISBLANK('ICC GRID'!A350),"---",IF('ICC GRID'!C350=0,"",'ICC GRID'!C350))</f>
        <v>50</v>
      </c>
      <c r="H373" s="47"/>
      <c r="I373" s="48"/>
      <c r="J373" s="32" t="str">
        <f t="shared" si="12"/>
        <v/>
      </c>
      <c r="K373" s="33" t="str">
        <f>IF(ISBLANK('ICC GRID'!A350),"---",IF(H373="","",IF(H373&lt;'ICC GRID'!C350,M373,F373)))</f>
        <v/>
      </c>
      <c r="L373" s="33" t="str">
        <f t="shared" si="13"/>
        <v/>
      </c>
      <c r="M373" s="18">
        <f>IF(ISBLANK('ICC GRID'!A350),"---",IF('ICC GRID'!B350=0,"",'ICC GRID'!B350))</f>
        <v>4</v>
      </c>
    </row>
    <row r="374" spans="1:13" ht="15.75" x14ac:dyDescent="0.2">
      <c r="A374" s="28" t="str">
        <f>IF(ISBLANK('ICC GRID'!A351),"---",'ICC GRID'!F351)</f>
        <v>Magnolia campbellii 'Kew's Surprise'</v>
      </c>
      <c r="B374" s="29"/>
      <c r="C374" s="30" t="str">
        <f>IF(ISBLANK('ICC GRID'!A351),"---",TRIM('ICC GRID'!A351))</f>
        <v>1-2'</v>
      </c>
      <c r="D374" s="69">
        <f>IF(ISBLANK('ICC GRID'!A351),"---",'ICC GRID'!G351)</f>
        <v>13</v>
      </c>
      <c r="E374" s="31">
        <f>IF(ISBLANK('ICC GRID'!A351),"---",'ICC GRID'!E351)</f>
        <v>5</v>
      </c>
      <c r="F374" s="18">
        <f>IF(ISBLANK('ICC GRID'!A351),"---",IF('ICC GRID'!D351=0,"",'ICC GRID'!D351))</f>
        <v>9.9499999999999993</v>
      </c>
      <c r="G374" s="19">
        <f>IF(ISBLANK('ICC GRID'!A351),"---",IF('ICC GRID'!C351=0,"",'ICC GRID'!C351))</f>
        <v>10</v>
      </c>
      <c r="H374" s="47"/>
      <c r="I374" s="48"/>
      <c r="J374" s="32" t="str">
        <f t="shared" si="12"/>
        <v/>
      </c>
      <c r="K374" s="33" t="str">
        <f>IF(ISBLANK('ICC GRID'!A351),"---",IF(H374="","",IF(H374&lt;'ICC GRID'!C351,M374,F374)))</f>
        <v/>
      </c>
      <c r="L374" s="33" t="str">
        <f t="shared" si="13"/>
        <v/>
      </c>
      <c r="M374" s="18">
        <f>IF(ISBLANK('ICC GRID'!A351),"---",IF('ICC GRID'!B351=0,"",'ICC GRID'!B351))</f>
        <v>17.45</v>
      </c>
    </row>
    <row r="375" spans="1:13" ht="15.75" x14ac:dyDescent="0.2">
      <c r="A375" s="28" t="str">
        <f>IF(ISBLANK('ICC GRID'!A352),"---",'ICC GRID'!F352)</f>
        <v>Magnolia campbellii 'Kew's Surprise'</v>
      </c>
      <c r="B375" s="29"/>
      <c r="C375" s="30" t="str">
        <f>IF(ISBLANK('ICC GRID'!A352),"---",TRIM('ICC GRID'!A352))</f>
        <v>2-3'</v>
      </c>
      <c r="D375" s="69">
        <f>IF(ISBLANK('ICC GRID'!A352),"---",'ICC GRID'!G352)</f>
        <v>167</v>
      </c>
      <c r="E375" s="31">
        <f>IF(ISBLANK('ICC GRID'!A352),"---",'ICC GRID'!E352)</f>
        <v>5</v>
      </c>
      <c r="F375" s="18">
        <f>IF(ISBLANK('ICC GRID'!A352),"---",IF('ICC GRID'!D352=0,"",'ICC GRID'!D352))</f>
        <v>12.15</v>
      </c>
      <c r="G375" s="19">
        <f>IF(ISBLANK('ICC GRID'!A352),"---",IF('ICC GRID'!C352=0,"",'ICC GRID'!C352))</f>
        <v>10</v>
      </c>
      <c r="H375" s="47"/>
      <c r="I375" s="48"/>
      <c r="J375" s="32" t="str">
        <f t="shared" si="12"/>
        <v/>
      </c>
      <c r="K375" s="33" t="str">
        <f>IF(ISBLANK('ICC GRID'!A352),"---",IF(H375="","",IF(H375&lt;'ICC GRID'!C352,M375,F375)))</f>
        <v/>
      </c>
      <c r="L375" s="33" t="str">
        <f t="shared" si="13"/>
        <v/>
      </c>
      <c r="M375" s="18">
        <f>IF(ISBLANK('ICC GRID'!A352),"---",IF('ICC GRID'!B352=0,"",'ICC GRID'!B352))</f>
        <v>21.3</v>
      </c>
    </row>
    <row r="376" spans="1:13" ht="15.75" x14ac:dyDescent="0.2">
      <c r="A376" s="28" t="str">
        <f>IF(ISBLANK('ICC GRID'!A353),"---",'ICC GRID'!F353)</f>
        <v>Magnolia denudata</v>
      </c>
      <c r="B376" s="29"/>
      <c r="C376" s="30" t="str">
        <f>IF(ISBLANK('ICC GRID'!A353),"---",TRIM('ICC GRID'!A353))</f>
        <v>LP</v>
      </c>
      <c r="D376" s="69">
        <f>IF(ISBLANK('ICC GRID'!A353),"---",'ICC GRID'!G353)</f>
        <v>55</v>
      </c>
      <c r="E376" s="31">
        <f>IF(ISBLANK('ICC GRID'!A353),"---",'ICC GRID'!E353)</f>
        <v>10</v>
      </c>
      <c r="F376" s="18">
        <f>IF(ISBLANK('ICC GRID'!A353),"---",IF('ICC GRID'!D353=0,"",'ICC GRID'!D353))</f>
        <v>6.05</v>
      </c>
      <c r="G376" s="19">
        <f>IF(ISBLANK('ICC GRID'!A353),"---",IF('ICC GRID'!C353=0,"",'ICC GRID'!C353))</f>
        <v>20</v>
      </c>
      <c r="H376" s="47"/>
      <c r="I376" s="48"/>
      <c r="J376" s="32" t="str">
        <f t="shared" si="12"/>
        <v/>
      </c>
      <c r="K376" s="33" t="str">
        <f>IF(ISBLANK('ICC GRID'!A353),"---",IF(H376="","",IF(H376&lt;'ICC GRID'!C353,M376,F376)))</f>
        <v/>
      </c>
      <c r="L376" s="33" t="str">
        <f t="shared" si="13"/>
        <v/>
      </c>
      <c r="M376" s="18">
        <f>IF(ISBLANK('ICC GRID'!A353),"---",IF('ICC GRID'!B353=0,"",'ICC GRID'!B353))</f>
        <v>10.6</v>
      </c>
    </row>
    <row r="377" spans="1:13" ht="15.75" x14ac:dyDescent="0.2">
      <c r="A377" s="28" t="str">
        <f>IF(ISBLANK('ICC GRID'!A354),"---",'ICC GRID'!F354)</f>
        <v>Magnolia insignis</v>
      </c>
      <c r="B377" s="29"/>
      <c r="C377" s="30" t="str">
        <f>IF(ISBLANK('ICC GRID'!A354),"---",TRIM('ICC GRID'!A354))</f>
        <v>LP</v>
      </c>
      <c r="D377" s="69">
        <f>IF(ISBLANK('ICC GRID'!A354),"---",'ICC GRID'!G354)</f>
        <v>15</v>
      </c>
      <c r="E377" s="31">
        <f>IF(ISBLANK('ICC GRID'!A354),"---",'ICC GRID'!E354)</f>
        <v>10</v>
      </c>
      <c r="F377" s="18">
        <f>IF(ISBLANK('ICC GRID'!A354),"---",IF('ICC GRID'!D354=0,"",'ICC GRID'!D354))</f>
        <v>4.5</v>
      </c>
      <c r="G377" s="19">
        <f>IF(ISBLANK('ICC GRID'!A354),"---",IF('ICC GRID'!C354=0,"",'ICC GRID'!C354))</f>
        <v>20</v>
      </c>
      <c r="H377" s="47"/>
      <c r="I377" s="48"/>
      <c r="J377" s="32" t="str">
        <f t="shared" si="12"/>
        <v/>
      </c>
      <c r="K377" s="33" t="str">
        <f>IF(ISBLANK('ICC GRID'!A354),"---",IF(H377="","",IF(H377&lt;'ICC GRID'!C354,M377,F377)))</f>
        <v/>
      </c>
      <c r="L377" s="33" t="str">
        <f t="shared" si="13"/>
        <v/>
      </c>
      <c r="M377" s="18">
        <f>IF(ISBLANK('ICC GRID'!A354),"---",IF('ICC GRID'!B354=0,"",'ICC GRID'!B354))</f>
        <v>7.9</v>
      </c>
    </row>
    <row r="378" spans="1:13" ht="15.75" x14ac:dyDescent="0.2">
      <c r="A378" s="28" t="str">
        <f>IF(ISBLANK('ICC GRID'!A355),"---",'ICC GRID'!F355)</f>
        <v>Magnolia macrophylla</v>
      </c>
      <c r="B378" s="29"/>
      <c r="C378" s="30" t="str">
        <f>IF(ISBLANK('ICC GRID'!A355),"---",TRIM('ICC GRID'!A355))</f>
        <v>LP 2-3'</v>
      </c>
      <c r="D378" s="69">
        <f>IF(ISBLANK('ICC GRID'!A355),"---",'ICC GRID'!G355)</f>
        <v>30</v>
      </c>
      <c r="E378" s="31">
        <f>IF(ISBLANK('ICC GRID'!A355),"---",'ICC GRID'!E355)</f>
        <v>10</v>
      </c>
      <c r="F378" s="18">
        <f>IF(ISBLANK('ICC GRID'!A355),"---",IF('ICC GRID'!D355=0,"",'ICC GRID'!D355))</f>
        <v>7.35</v>
      </c>
      <c r="G378" s="19">
        <f>IF(ISBLANK('ICC GRID'!A355),"---",IF('ICC GRID'!C355=0,"",'ICC GRID'!C355))</f>
        <v>20</v>
      </c>
      <c r="H378" s="47"/>
      <c r="I378" s="48"/>
      <c r="J378" s="32" t="str">
        <f t="shared" si="12"/>
        <v/>
      </c>
      <c r="K378" s="33" t="str">
        <f>IF(ISBLANK('ICC GRID'!A355),"---",IF(H378="","",IF(H378&lt;'ICC GRID'!C355,M378,F378)))</f>
        <v/>
      </c>
      <c r="L378" s="33" t="str">
        <f t="shared" si="13"/>
        <v/>
      </c>
      <c r="M378" s="18">
        <f>IF(ISBLANK('ICC GRID'!A355),"---",IF('ICC GRID'!B355=0,"",'ICC GRID'!B355))</f>
        <v>12.9</v>
      </c>
    </row>
    <row r="379" spans="1:13" ht="15.75" x14ac:dyDescent="0.2">
      <c r="A379" s="28" t="str">
        <f>IF(ISBLANK('ICC GRID'!A356),"---",'ICC GRID'!F356)</f>
        <v>Magnolia macrophylla</v>
      </c>
      <c r="B379" s="29"/>
      <c r="C379" s="30" t="str">
        <f>IF(ISBLANK('ICC GRID'!A356),"---",TRIM('ICC GRID'!A356))</f>
        <v>6-12" TRANSPLANT</v>
      </c>
      <c r="D379" s="69">
        <f>IF(ISBLANK('ICC GRID'!A356),"---",'ICC GRID'!G356)</f>
        <v>18</v>
      </c>
      <c r="E379" s="31">
        <f>IF(ISBLANK('ICC GRID'!A356),"---",'ICC GRID'!E356)</f>
        <v>5</v>
      </c>
      <c r="F379" s="18">
        <f>IF(ISBLANK('ICC GRID'!A356),"---",IF('ICC GRID'!D356=0,"",'ICC GRID'!D356))</f>
        <v>6.05</v>
      </c>
      <c r="G379" s="19">
        <f>IF(ISBLANK('ICC GRID'!A356),"---",IF('ICC GRID'!C356=0,"",'ICC GRID'!C356))</f>
        <v>10</v>
      </c>
      <c r="H379" s="47"/>
      <c r="I379" s="48"/>
      <c r="J379" s="32" t="str">
        <f t="shared" si="12"/>
        <v/>
      </c>
      <c r="K379" s="33" t="str">
        <f>IF(ISBLANK('ICC GRID'!A356),"---",IF(H379="","",IF(H379&lt;'ICC GRID'!C356,M379,F379)))</f>
        <v/>
      </c>
      <c r="L379" s="33" t="str">
        <f t="shared" si="13"/>
        <v/>
      </c>
      <c r="M379" s="18">
        <f>IF(ISBLANK('ICC GRID'!A356),"---",IF('ICC GRID'!B356=0,"",'ICC GRID'!B356))</f>
        <v>10.6</v>
      </c>
    </row>
    <row r="380" spans="1:13" ht="15.75" x14ac:dyDescent="0.2">
      <c r="A380" s="28" t="str">
        <f>IF(ISBLANK('ICC GRID'!A357),"---",'ICC GRID'!F357)</f>
        <v>Magnolia macrophylla</v>
      </c>
      <c r="B380" s="29"/>
      <c r="C380" s="30" t="str">
        <f>IF(ISBLANK('ICC GRID'!A357),"---",TRIM('ICC GRID'!A357))</f>
        <v>1-2' TRANSPLANT</v>
      </c>
      <c r="D380" s="69">
        <f>IF(ISBLANK('ICC GRID'!A357),"---",'ICC GRID'!G357)</f>
        <v>32</v>
      </c>
      <c r="E380" s="31">
        <f>IF(ISBLANK('ICC GRID'!A357),"---",'ICC GRID'!E357)</f>
        <v>10</v>
      </c>
      <c r="F380" s="18">
        <f>IF(ISBLANK('ICC GRID'!A357),"---",IF('ICC GRID'!D357=0,"",'ICC GRID'!D357))</f>
        <v>7</v>
      </c>
      <c r="G380" s="19">
        <f>IF(ISBLANK('ICC GRID'!A357),"---",IF('ICC GRID'!C357=0,"",'ICC GRID'!C357))</f>
        <v>20</v>
      </c>
      <c r="H380" s="47"/>
      <c r="I380" s="48"/>
      <c r="J380" s="32" t="str">
        <f t="shared" si="12"/>
        <v/>
      </c>
      <c r="K380" s="33" t="str">
        <f>IF(ISBLANK('ICC GRID'!A357),"---",IF(H380="","",IF(H380&lt;'ICC GRID'!C357,M380,F380)))</f>
        <v/>
      </c>
      <c r="L380" s="33" t="str">
        <f t="shared" si="13"/>
        <v/>
      </c>
      <c r="M380" s="18">
        <f>IF(ISBLANK('ICC GRID'!A357),"---",IF('ICC GRID'!B357=0,"",'ICC GRID'!B357))</f>
        <v>12.25</v>
      </c>
    </row>
    <row r="381" spans="1:13" ht="15.75" x14ac:dyDescent="0.2">
      <c r="A381" s="28" t="str">
        <f>IF(ISBLANK('ICC GRID'!A358),"---",'ICC GRID'!F358)</f>
        <v>Magnolia macrophylla ssp. ashei</v>
      </c>
      <c r="B381" s="29"/>
      <c r="C381" s="30" t="str">
        <f>IF(ISBLANK('ICC GRID'!A358),"---",TRIM('ICC GRID'!A358))</f>
        <v>LP 6-12"</v>
      </c>
      <c r="D381" s="69">
        <f>IF(ISBLANK('ICC GRID'!A358),"---",'ICC GRID'!G358)</f>
        <v>100</v>
      </c>
      <c r="E381" s="31">
        <f>IF(ISBLANK('ICC GRID'!A358),"---",'ICC GRID'!E358)</f>
        <v>10</v>
      </c>
      <c r="F381" s="18">
        <f>IF(ISBLANK('ICC GRID'!A358),"---",IF('ICC GRID'!D358=0,"",'ICC GRID'!D358))</f>
        <v>5.8</v>
      </c>
      <c r="G381" s="19">
        <f>IF(ISBLANK('ICC GRID'!A358),"---",IF('ICC GRID'!C358=0,"",'ICC GRID'!C358))</f>
        <v>20</v>
      </c>
      <c r="H381" s="47"/>
      <c r="I381" s="48"/>
      <c r="J381" s="32" t="str">
        <f t="shared" si="12"/>
        <v/>
      </c>
      <c r="K381" s="33" t="str">
        <f>IF(ISBLANK('ICC GRID'!A358),"---",IF(H381="","",IF(H381&lt;'ICC GRID'!C358,M381,F381)))</f>
        <v/>
      </c>
      <c r="L381" s="33" t="str">
        <f t="shared" si="13"/>
        <v/>
      </c>
      <c r="M381" s="18">
        <f>IF(ISBLANK('ICC GRID'!A358),"---",IF('ICC GRID'!B358=0,"",'ICC GRID'!B358))</f>
        <v>10.15</v>
      </c>
    </row>
    <row r="382" spans="1:13" ht="15.75" x14ac:dyDescent="0.2">
      <c r="A382" s="28" t="str">
        <f>IF(ISBLANK('ICC GRID'!A359),"---",'ICC GRID'!F359)</f>
        <v>Magnolia macrophylla ssp. ashei</v>
      </c>
      <c r="B382" s="29"/>
      <c r="C382" s="30" t="str">
        <f>IF(ISBLANK('ICC GRID'!A359),"---",TRIM('ICC GRID'!A359))</f>
        <v>LP 2-3'</v>
      </c>
      <c r="D382" s="69">
        <f>IF(ISBLANK('ICC GRID'!A359),"---",'ICC GRID'!G359)</f>
        <v>20</v>
      </c>
      <c r="E382" s="31">
        <f>IF(ISBLANK('ICC GRID'!A359),"---",'ICC GRID'!E359)</f>
        <v>10</v>
      </c>
      <c r="F382" s="18">
        <f>IF(ISBLANK('ICC GRID'!A359),"---",IF('ICC GRID'!D359=0,"",'ICC GRID'!D359))</f>
        <v>8.4499999999999993</v>
      </c>
      <c r="G382" s="19">
        <f>IF(ISBLANK('ICC GRID'!A359),"---",IF('ICC GRID'!C359=0,"",'ICC GRID'!C359))</f>
        <v>20</v>
      </c>
      <c r="H382" s="47"/>
      <c r="I382" s="48"/>
      <c r="J382" s="32" t="str">
        <f t="shared" si="12"/>
        <v/>
      </c>
      <c r="K382" s="33" t="str">
        <f>IF(ISBLANK('ICC GRID'!A359),"---",IF(H382="","",IF(H382&lt;'ICC GRID'!C359,M382,F382)))</f>
        <v/>
      </c>
      <c r="L382" s="33" t="str">
        <f t="shared" si="13"/>
        <v/>
      </c>
      <c r="M382" s="18">
        <f>IF(ISBLANK('ICC GRID'!A359),"---",IF('ICC GRID'!B359=0,"",'ICC GRID'!B359))</f>
        <v>14.8</v>
      </c>
    </row>
    <row r="383" spans="1:13" ht="15.75" x14ac:dyDescent="0.2">
      <c r="A383" s="28" t="str">
        <f>IF(ISBLANK('ICC GRID'!A360),"---",'ICC GRID'!F360)</f>
        <v>Magnolia macrophylla ssp. ashei</v>
      </c>
      <c r="B383" s="29"/>
      <c r="C383" s="30" t="str">
        <f>IF(ISBLANK('ICC GRID'!A360),"---",TRIM('ICC GRID'!A360))</f>
        <v>6-12" TRANSPLANT</v>
      </c>
      <c r="D383" s="69">
        <f>IF(ISBLANK('ICC GRID'!A360),"---",'ICC GRID'!G360)</f>
        <v>35</v>
      </c>
      <c r="E383" s="31">
        <f>IF(ISBLANK('ICC GRID'!A360),"---",'ICC GRID'!E360)</f>
        <v>5</v>
      </c>
      <c r="F383" s="18">
        <f>IF(ISBLANK('ICC GRID'!A360),"---",IF('ICC GRID'!D360=0,"",'ICC GRID'!D360))</f>
        <v>7</v>
      </c>
      <c r="G383" s="19">
        <f>IF(ISBLANK('ICC GRID'!A360),"---",IF('ICC GRID'!C360=0,"",'ICC GRID'!C360))</f>
        <v>10</v>
      </c>
      <c r="H383" s="47"/>
      <c r="I383" s="48"/>
      <c r="J383" s="32" t="str">
        <f t="shared" si="12"/>
        <v/>
      </c>
      <c r="K383" s="33" t="str">
        <f>IF(ISBLANK('ICC GRID'!A360),"---",IF(H383="","",IF(H383&lt;'ICC GRID'!C360,M383,F383)))</f>
        <v/>
      </c>
      <c r="L383" s="33" t="str">
        <f t="shared" si="13"/>
        <v/>
      </c>
      <c r="M383" s="18">
        <f>IF(ISBLANK('ICC GRID'!A360),"---",IF('ICC GRID'!B360=0,"",'ICC GRID'!B360))</f>
        <v>12.25</v>
      </c>
    </row>
    <row r="384" spans="1:13" ht="15.75" x14ac:dyDescent="0.2">
      <c r="A384" s="28" t="str">
        <f>IF(ISBLANK('ICC GRID'!A361),"---",'ICC GRID'!F361)</f>
        <v>Magnolia macrophylla ssp. ashei</v>
      </c>
      <c r="B384" s="29"/>
      <c r="C384" s="30" t="str">
        <f>IF(ISBLANK('ICC GRID'!A361),"---",TRIM('ICC GRID'!A361))</f>
        <v>1-2' TRANSPLANT</v>
      </c>
      <c r="D384" s="69">
        <f>IF(ISBLANK('ICC GRID'!A361),"---",'ICC GRID'!G361)</f>
        <v>110</v>
      </c>
      <c r="E384" s="31">
        <f>IF(ISBLANK('ICC GRID'!A361),"---",'ICC GRID'!E361)</f>
        <v>10</v>
      </c>
      <c r="F384" s="18">
        <f>IF(ISBLANK('ICC GRID'!A361),"---",IF('ICC GRID'!D361=0,"",'ICC GRID'!D361))</f>
        <v>8</v>
      </c>
      <c r="G384" s="19">
        <f>IF(ISBLANK('ICC GRID'!A361),"---",IF('ICC GRID'!C361=0,"",'ICC GRID'!C361))</f>
        <v>20</v>
      </c>
      <c r="H384" s="47"/>
      <c r="I384" s="48"/>
      <c r="J384" s="32" t="str">
        <f t="shared" si="12"/>
        <v/>
      </c>
      <c r="K384" s="33" t="str">
        <f>IF(ISBLANK('ICC GRID'!A361),"---",IF(H384="","",IF(H384&lt;'ICC GRID'!C361,M384,F384)))</f>
        <v/>
      </c>
      <c r="L384" s="33" t="str">
        <f t="shared" si="13"/>
        <v/>
      </c>
      <c r="M384" s="18">
        <f>IF(ISBLANK('ICC GRID'!A361),"---",IF('ICC GRID'!B361=0,"",'ICC GRID'!B361))</f>
        <v>14</v>
      </c>
    </row>
    <row r="385" spans="1:13" ht="15.75" x14ac:dyDescent="0.2">
      <c r="A385" s="28" t="str">
        <f>IF(ISBLANK('ICC GRID'!A362),"---",'ICC GRID'!F362)</f>
        <v>Magnolia sieboldii</v>
      </c>
      <c r="B385" s="29"/>
      <c r="C385" s="30" t="str">
        <f>IF(ISBLANK('ICC GRID'!A362),"---",TRIM('ICC GRID'!A362))</f>
        <v>LP</v>
      </c>
      <c r="D385" s="69">
        <f>IF(ISBLANK('ICC GRID'!A362),"---",'ICC GRID'!G362)</f>
        <v>39</v>
      </c>
      <c r="E385" s="31">
        <f>IF(ISBLANK('ICC GRID'!A362),"---",'ICC GRID'!E362)</f>
        <v>10</v>
      </c>
      <c r="F385" s="18">
        <f>IF(ISBLANK('ICC GRID'!A362),"---",IF('ICC GRID'!D362=0,"",'ICC GRID'!D362))</f>
        <v>2.9</v>
      </c>
      <c r="G385" s="19">
        <f>IF(ISBLANK('ICC GRID'!A362),"---",IF('ICC GRID'!C362=0,"",'ICC GRID'!C362))</f>
        <v>50</v>
      </c>
      <c r="H385" s="47"/>
      <c r="I385" s="48"/>
      <c r="J385" s="32" t="str">
        <f t="shared" si="12"/>
        <v/>
      </c>
      <c r="K385" s="33" t="str">
        <f>IF(ISBLANK('ICC GRID'!A362),"---",IF(H385="","",IF(H385&lt;'ICC GRID'!C362,M385,F385)))</f>
        <v/>
      </c>
      <c r="L385" s="33" t="str">
        <f t="shared" si="13"/>
        <v/>
      </c>
      <c r="M385" s="18">
        <f>IF(ISBLANK('ICC GRID'!A362),"---",IF('ICC GRID'!B362=0,"",'ICC GRID'!B362))</f>
        <v>5.0999999999999996</v>
      </c>
    </row>
    <row r="386" spans="1:13" ht="15.75" x14ac:dyDescent="0.2">
      <c r="A386" s="28" t="str">
        <f>IF(ISBLANK('ICC GRID'!A363),"---",'ICC GRID'!F363)</f>
        <v>Mahonia x media 'Charity'</v>
      </c>
      <c r="B386" s="29"/>
      <c r="C386" s="30" t="str">
        <f>IF(ISBLANK('ICC GRID'!A363),"---",TRIM('ICC GRID'!A363))</f>
        <v>#1</v>
      </c>
      <c r="D386" s="69">
        <f>IF(ISBLANK('ICC GRID'!A363),"---",'ICC GRID'!G363)</f>
        <v>30</v>
      </c>
      <c r="E386" s="31">
        <f>IF(ISBLANK('ICC GRID'!A363),"---",'ICC GRID'!E363)</f>
        <v>5</v>
      </c>
      <c r="F386" s="18">
        <f>IF(ISBLANK('ICC GRID'!A363),"---",IF('ICC GRID'!D363=0,"",'ICC GRID'!D363))</f>
        <v>5.25</v>
      </c>
      <c r="G386" s="19">
        <f>IF(ISBLANK('ICC GRID'!A363),"---",IF('ICC GRID'!C363=0,"",'ICC GRID'!C363))</f>
        <v>10</v>
      </c>
      <c r="H386" s="47"/>
      <c r="I386" s="48"/>
      <c r="J386" s="32" t="str">
        <f t="shared" si="12"/>
        <v/>
      </c>
      <c r="K386" s="33" t="str">
        <f>IF(ISBLANK('ICC GRID'!A363),"---",IF(H386="","",IF(H386&lt;'ICC GRID'!C363,M386,F386)))</f>
        <v/>
      </c>
      <c r="L386" s="33" t="str">
        <f t="shared" si="13"/>
        <v/>
      </c>
      <c r="M386" s="18">
        <f>IF(ISBLANK('ICC GRID'!A363),"---",IF('ICC GRID'!B363=0,"",'ICC GRID'!B363))</f>
        <v>9.1999999999999993</v>
      </c>
    </row>
    <row r="387" spans="1:13" ht="15.75" x14ac:dyDescent="0.2">
      <c r="A387" s="28" t="str">
        <f>IF(ISBLANK('ICC GRID'!A364),"---",'ICC GRID'!F364)</f>
        <v>Malus Golden Sentinel PBR 1145</v>
      </c>
      <c r="B387" s="29"/>
      <c r="C387" s="30" t="str">
        <f>IF(ISBLANK('ICC GRID'!A364),"---",TRIM('ICC GRID'!A364))</f>
        <v>3-4'</v>
      </c>
      <c r="D387" s="69">
        <f>IF(ISBLANK('ICC GRID'!A364),"---",'ICC GRID'!G364)</f>
        <v>460</v>
      </c>
      <c r="E387" s="31">
        <f>IF(ISBLANK('ICC GRID'!A364),"---",'ICC GRID'!E364)</f>
        <v>5</v>
      </c>
      <c r="F387" s="18">
        <f>IF(ISBLANK('ICC GRID'!A364),"---",IF('ICC GRID'!D364=0,"",'ICC GRID'!D364))</f>
        <v>10</v>
      </c>
      <c r="G387" s="19">
        <f>IF(ISBLANK('ICC GRID'!A364),"---",IF('ICC GRID'!C364=0,"",'ICC GRID'!C364))</f>
        <v>10</v>
      </c>
      <c r="H387" s="47"/>
      <c r="I387" s="48"/>
      <c r="J387" s="32" t="str">
        <f t="shared" si="12"/>
        <v/>
      </c>
      <c r="K387" s="33" t="str">
        <f>IF(ISBLANK('ICC GRID'!A364),"---",IF(H387="","",IF(H387&lt;'ICC GRID'!C364,M387,F387)))</f>
        <v/>
      </c>
      <c r="L387" s="33" t="str">
        <f t="shared" si="13"/>
        <v/>
      </c>
      <c r="M387" s="18">
        <f>IF(ISBLANK('ICC GRID'!A364),"---",IF('ICC GRID'!B364=0,"",'ICC GRID'!B364))</f>
        <v>16.399999999999999</v>
      </c>
    </row>
    <row r="388" spans="1:13" ht="15.75" x14ac:dyDescent="0.2">
      <c r="A388" s="28" t="str">
        <f>IF(ISBLANK('ICC GRID'!A365),"---",'ICC GRID'!F365)</f>
        <v>Malus Golden Sentinel PBR 1145</v>
      </c>
      <c r="B388" s="29"/>
      <c r="C388" s="30" t="str">
        <f>IF(ISBLANK('ICC GRID'!A365),"---",TRIM('ICC GRID'!A365))</f>
        <v>4-5'</v>
      </c>
      <c r="D388" s="69">
        <f>IF(ISBLANK('ICC GRID'!A365),"---",'ICC GRID'!G365)</f>
        <v>203</v>
      </c>
      <c r="E388" s="31">
        <f>IF(ISBLANK('ICC GRID'!A365),"---",'ICC GRID'!E365)</f>
        <v>5</v>
      </c>
      <c r="F388" s="18">
        <f>IF(ISBLANK('ICC GRID'!A365),"---",IF('ICC GRID'!D365=0,"",'ICC GRID'!D365))</f>
        <v>13</v>
      </c>
      <c r="G388" s="19">
        <f>IF(ISBLANK('ICC GRID'!A365),"---",IF('ICC GRID'!C365=0,"",'ICC GRID'!C365))</f>
        <v>10</v>
      </c>
      <c r="H388" s="47"/>
      <c r="I388" s="48"/>
      <c r="J388" s="32" t="str">
        <f t="shared" si="12"/>
        <v/>
      </c>
      <c r="K388" s="33" t="str">
        <f>IF(ISBLANK('ICC GRID'!A365),"---",IF(H388="","",IF(H388&lt;'ICC GRID'!C365,M388,F388)))</f>
        <v/>
      </c>
      <c r="L388" s="33" t="str">
        <f t="shared" si="13"/>
        <v/>
      </c>
      <c r="M388" s="18">
        <f>IF(ISBLANK('ICC GRID'!A365),"---",IF('ICC GRID'!B365=0,"",'ICC GRID'!B365))</f>
        <v>21.65</v>
      </c>
    </row>
    <row r="389" spans="1:13" ht="15.75" x14ac:dyDescent="0.2">
      <c r="A389" s="28" t="str">
        <f>IF(ISBLANK('ICC GRID'!A366),"---",'ICC GRID'!F366)</f>
        <v>Malus Scarlet Sentinel PBR 1144</v>
      </c>
      <c r="B389" s="29"/>
      <c r="C389" s="30" t="str">
        <f>IF(ISBLANK('ICC GRID'!A366),"---",TRIM('ICC GRID'!A366))</f>
        <v>1-2'</v>
      </c>
      <c r="D389" s="69">
        <f>IF(ISBLANK('ICC GRID'!A366),"---",'ICC GRID'!G366)</f>
        <v>78</v>
      </c>
      <c r="E389" s="31">
        <f>IF(ISBLANK('ICC GRID'!A366),"---",'ICC GRID'!E366)</f>
        <v>5</v>
      </c>
      <c r="F389" s="18">
        <f>IF(ISBLANK('ICC GRID'!A366),"---",IF('ICC GRID'!D366=0,"",'ICC GRID'!D366))</f>
        <v>8.25</v>
      </c>
      <c r="G389" s="19">
        <f>IF(ISBLANK('ICC GRID'!A366),"---",IF('ICC GRID'!C366=0,"",'ICC GRID'!C366))</f>
        <v>10</v>
      </c>
      <c r="H389" s="47"/>
      <c r="I389" s="48"/>
      <c r="J389" s="32" t="str">
        <f t="shared" si="12"/>
        <v/>
      </c>
      <c r="K389" s="33" t="str">
        <f>IF(ISBLANK('ICC GRID'!A366),"---",IF(H389="","",IF(H389&lt;'ICC GRID'!C366,M389,F389)))</f>
        <v/>
      </c>
      <c r="L389" s="33" t="str">
        <f t="shared" si="13"/>
        <v/>
      </c>
      <c r="M389" s="18">
        <f>IF(ISBLANK('ICC GRID'!A366),"---",IF('ICC GRID'!B366=0,"",'ICC GRID'!B366))</f>
        <v>13.35</v>
      </c>
    </row>
    <row r="390" spans="1:13" ht="15.75" x14ac:dyDescent="0.2">
      <c r="A390" s="28" t="str">
        <f>IF(ISBLANK('ICC GRID'!A367),"---",'ICC GRID'!F367)</f>
        <v>Malus Scarlet Sentinel PBR 1144</v>
      </c>
      <c r="B390" s="29"/>
      <c r="C390" s="30" t="str">
        <f>IF(ISBLANK('ICC GRID'!A367),"---",TRIM('ICC GRID'!A367))</f>
        <v>2-3'</v>
      </c>
      <c r="D390" s="69">
        <f>IF(ISBLANK('ICC GRID'!A367),"---",'ICC GRID'!G367)</f>
        <v>281</v>
      </c>
      <c r="E390" s="31">
        <f>IF(ISBLANK('ICC GRID'!A367),"---",'ICC GRID'!E367)</f>
        <v>5</v>
      </c>
      <c r="F390" s="18">
        <f>IF(ISBLANK('ICC GRID'!A367),"---",IF('ICC GRID'!D367=0,"",'ICC GRID'!D367))</f>
        <v>8.75</v>
      </c>
      <c r="G390" s="19">
        <f>IF(ISBLANK('ICC GRID'!A367),"---",IF('ICC GRID'!C367=0,"",'ICC GRID'!C367))</f>
        <v>10</v>
      </c>
      <c r="H390" s="47"/>
      <c r="I390" s="48"/>
      <c r="J390" s="32" t="str">
        <f t="shared" si="12"/>
        <v/>
      </c>
      <c r="K390" s="33" t="str">
        <f>IF(ISBLANK('ICC GRID'!A367),"---",IF(H390="","",IF(H390&lt;'ICC GRID'!C367,M390,F390)))</f>
        <v/>
      </c>
      <c r="L390" s="33" t="str">
        <f t="shared" si="13"/>
        <v/>
      </c>
      <c r="M390" s="18">
        <f>IF(ISBLANK('ICC GRID'!A367),"---",IF('ICC GRID'!B367=0,"",'ICC GRID'!B367))</f>
        <v>14.2</v>
      </c>
    </row>
    <row r="391" spans="1:13" ht="15.75" x14ac:dyDescent="0.2">
      <c r="A391" s="28" t="str">
        <f>IF(ISBLANK('ICC GRID'!A368),"---",'ICC GRID'!F368)</f>
        <v>Malus hupehensis</v>
      </c>
      <c r="B391" s="29"/>
      <c r="C391" s="30" t="str">
        <f>IF(ISBLANK('ICC GRID'!A368),"---",TRIM('ICC GRID'!A368))</f>
        <v>1/8"</v>
      </c>
      <c r="D391" s="69">
        <f>IF(ISBLANK('ICC GRID'!A368),"---",'ICC GRID'!G368)</f>
        <v>46</v>
      </c>
      <c r="E391" s="31">
        <f>IF(ISBLANK('ICC GRID'!A368),"---",'ICC GRID'!E368)</f>
        <v>25</v>
      </c>
      <c r="F391" s="18">
        <f>IF(ISBLANK('ICC GRID'!A368),"---",IF('ICC GRID'!D368=0,"",'ICC GRID'!D368))</f>
        <v>1.4</v>
      </c>
      <c r="G391" s="19">
        <f>IF(ISBLANK('ICC GRID'!A368),"---",IF('ICC GRID'!C368=0,"",'ICC GRID'!C368))</f>
        <v>50</v>
      </c>
      <c r="H391" s="47"/>
      <c r="I391" s="48"/>
      <c r="J391" s="32" t="str">
        <f t="shared" si="12"/>
        <v/>
      </c>
      <c r="K391" s="33" t="str">
        <f>IF(ISBLANK('ICC GRID'!A368),"---",IF(H391="","",IF(H391&lt;'ICC GRID'!C368,M391,F391)))</f>
        <v/>
      </c>
      <c r="L391" s="33" t="str">
        <f t="shared" si="13"/>
        <v/>
      </c>
      <c r="M391" s="18">
        <f>IF(ISBLANK('ICC GRID'!A368),"---",IF('ICC GRID'!B368=0,"",'ICC GRID'!B368))</f>
        <v>2.4500000000000002</v>
      </c>
    </row>
    <row r="392" spans="1:13" ht="15.75" x14ac:dyDescent="0.2">
      <c r="A392" s="28" t="str">
        <f>IF(ISBLANK('ICC GRID'!A369),"---",'ICC GRID'!F369)</f>
        <v>Malus hupehensis</v>
      </c>
      <c r="B392" s="29"/>
      <c r="C392" s="30" t="str">
        <f>IF(ISBLANK('ICC GRID'!A369),"---",TRIM('ICC GRID'!A369))</f>
        <v>1/4"</v>
      </c>
      <c r="D392" s="69">
        <f>IF(ISBLANK('ICC GRID'!A369),"---",'ICC GRID'!G369)</f>
        <v>45</v>
      </c>
      <c r="E392" s="31">
        <f>IF(ISBLANK('ICC GRID'!A369),"---",'ICC GRID'!E369)</f>
        <v>25</v>
      </c>
      <c r="F392" s="18">
        <f>IF(ISBLANK('ICC GRID'!A369),"---",IF('ICC GRID'!D369=0,"",'ICC GRID'!D369))</f>
        <v>2.25</v>
      </c>
      <c r="G392" s="19">
        <f>IF(ISBLANK('ICC GRID'!A369),"---",IF('ICC GRID'!C369=0,"",'ICC GRID'!C369))</f>
        <v>50</v>
      </c>
      <c r="H392" s="47"/>
      <c r="I392" s="48"/>
      <c r="J392" s="32" t="str">
        <f t="shared" si="12"/>
        <v/>
      </c>
      <c r="K392" s="33" t="str">
        <f>IF(ISBLANK('ICC GRID'!A369),"---",IF(H392="","",IF(H392&lt;'ICC GRID'!C369,M392,F392)))</f>
        <v/>
      </c>
      <c r="L392" s="33" t="str">
        <f t="shared" si="13"/>
        <v/>
      </c>
      <c r="M392" s="18">
        <f>IF(ISBLANK('ICC GRID'!A369),"---",IF('ICC GRID'!B369=0,"",'ICC GRID'!B369))</f>
        <v>3.95</v>
      </c>
    </row>
    <row r="393" spans="1:13" ht="15.75" x14ac:dyDescent="0.2">
      <c r="A393" s="28" t="str">
        <f>IF(ISBLANK('ICC GRID'!A370),"---",'ICC GRID'!F370)</f>
        <v>Malus hupehensis</v>
      </c>
      <c r="B393" s="29"/>
      <c r="C393" s="30" t="str">
        <f>IF(ISBLANK('ICC GRID'!A370),"---",TRIM('ICC GRID'!A370))</f>
        <v>3/8"</v>
      </c>
      <c r="D393" s="69">
        <f>IF(ISBLANK('ICC GRID'!A370),"---",'ICC GRID'!G370)</f>
        <v>24</v>
      </c>
      <c r="E393" s="31">
        <f>IF(ISBLANK('ICC GRID'!A370),"---",'ICC GRID'!E370)</f>
        <v>10</v>
      </c>
      <c r="F393" s="18">
        <f>IF(ISBLANK('ICC GRID'!A370),"---",IF('ICC GRID'!D370=0,"",'ICC GRID'!D370))</f>
        <v>2.65</v>
      </c>
      <c r="G393" s="19">
        <f>IF(ISBLANK('ICC GRID'!A370),"---",IF('ICC GRID'!C370=0,"",'ICC GRID'!C370))</f>
        <v>20</v>
      </c>
      <c r="H393" s="47"/>
      <c r="I393" s="48"/>
      <c r="J393" s="32" t="str">
        <f t="shared" si="12"/>
        <v/>
      </c>
      <c r="K393" s="33" t="str">
        <f>IF(ISBLANK('ICC GRID'!A370),"---",IF(H393="","",IF(H393&lt;'ICC GRID'!C370,M393,F393)))</f>
        <v/>
      </c>
      <c r="L393" s="33" t="str">
        <f t="shared" si="13"/>
        <v/>
      </c>
      <c r="M393" s="18">
        <f>IF(ISBLANK('ICC GRID'!A370),"---",IF('ICC GRID'!B370=0,"",'ICC GRID'!B370))</f>
        <v>4.2</v>
      </c>
    </row>
    <row r="394" spans="1:13" ht="15.75" x14ac:dyDescent="0.2">
      <c r="A394" s="28" t="str">
        <f>IF(ISBLANK('ICC GRID'!A371),"---",'ICC GRID'!F371)</f>
        <v>Myrica (Morella) pensylvanica</v>
      </c>
      <c r="B394" s="29"/>
      <c r="C394" s="30" t="str">
        <f>IF(ISBLANK('ICC GRID'!A371),"---",TRIM('ICC GRID'!A371))</f>
        <v>6-12"</v>
      </c>
      <c r="D394" s="69">
        <f>IF(ISBLANK('ICC GRID'!A371),"---",'ICC GRID'!G371)</f>
        <v>288</v>
      </c>
      <c r="E394" s="31">
        <f>IF(ISBLANK('ICC GRID'!A371),"---",'ICC GRID'!E371)</f>
        <v>25</v>
      </c>
      <c r="F394" s="18">
        <f>IF(ISBLANK('ICC GRID'!A371),"---",IF('ICC GRID'!D371=0,"",'ICC GRID'!D371))</f>
        <v>0.8</v>
      </c>
      <c r="G394" s="19">
        <f>IF(ISBLANK('ICC GRID'!A371),"---",IF('ICC GRID'!C371=0,"",'ICC GRID'!C371))</f>
        <v>50</v>
      </c>
      <c r="H394" s="47"/>
      <c r="I394" s="48"/>
      <c r="J394" s="32" t="str">
        <f t="shared" si="12"/>
        <v/>
      </c>
      <c r="K394" s="33" t="str">
        <f>IF(ISBLANK('ICC GRID'!A371),"---",IF(H394="","",IF(H394&lt;'ICC GRID'!C371,M394,F394)))</f>
        <v/>
      </c>
      <c r="L394" s="33" t="str">
        <f t="shared" si="13"/>
        <v/>
      </c>
      <c r="M394" s="18">
        <f>IF(ISBLANK('ICC GRID'!A371),"---",IF('ICC GRID'!B371=0,"",'ICC GRID'!B371))</f>
        <v>1.4</v>
      </c>
    </row>
    <row r="395" spans="1:13" ht="15.75" x14ac:dyDescent="0.2">
      <c r="A395" s="28" t="str">
        <f>IF(ISBLANK('ICC GRID'!A372),"---",'ICC GRID'!F372)</f>
        <v>Nyssa sylvatica</v>
      </c>
      <c r="B395" s="29"/>
      <c r="C395" s="30" t="str">
        <f>IF(ISBLANK('ICC GRID'!A372),"---",TRIM('ICC GRID'!A372))</f>
        <v>MP</v>
      </c>
      <c r="D395" s="69">
        <f>IF(ISBLANK('ICC GRID'!A372),"---",'ICC GRID'!G372)</f>
        <v>50</v>
      </c>
      <c r="E395" s="31">
        <f>IF(ISBLANK('ICC GRID'!A372),"---",'ICC GRID'!E372)</f>
        <v>25</v>
      </c>
      <c r="F395" s="18">
        <f>IF(ISBLANK('ICC GRID'!A372),"---",IF('ICC GRID'!D372=0,"",'ICC GRID'!D372))</f>
        <v>1.95</v>
      </c>
      <c r="G395" s="19">
        <f>IF(ISBLANK('ICC GRID'!A372),"---",IF('ICC GRID'!C372=0,"",'ICC GRID'!C372))</f>
        <v>50</v>
      </c>
      <c r="H395" s="47"/>
      <c r="I395" s="48"/>
      <c r="J395" s="32" t="str">
        <f t="shared" si="12"/>
        <v/>
      </c>
      <c r="K395" s="33" t="str">
        <f>IF(ISBLANK('ICC GRID'!A372),"---",IF(H395="","",IF(H395&lt;'ICC GRID'!C372,M395,F395)))</f>
        <v/>
      </c>
      <c r="L395" s="33" t="str">
        <f t="shared" si="13"/>
        <v/>
      </c>
      <c r="M395" s="18">
        <f>IF(ISBLANK('ICC GRID'!A372),"---",IF('ICC GRID'!B372=0,"",'ICC GRID'!B372))</f>
        <v>3.4</v>
      </c>
    </row>
    <row r="396" spans="1:13" ht="15.75" x14ac:dyDescent="0.2">
      <c r="A396" s="28" t="str">
        <f>IF(ISBLANK('ICC GRID'!A373),"---",'ICC GRID'!F373)</f>
        <v>Nyssa sylvatica 'Wildfire'</v>
      </c>
      <c r="B396" s="29"/>
      <c r="C396" s="30" t="str">
        <f>IF(ISBLANK('ICC GRID'!A373),"---",TRIM('ICC GRID'!A373))</f>
        <v>#1 2-3'</v>
      </c>
      <c r="D396" s="69">
        <f>IF(ISBLANK('ICC GRID'!A373),"---",'ICC GRID'!G373)</f>
        <v>210</v>
      </c>
      <c r="E396" s="31">
        <f>IF(ISBLANK('ICC GRID'!A373),"---",'ICC GRID'!E373)</f>
        <v>5</v>
      </c>
      <c r="F396" s="18">
        <f>IF(ISBLANK('ICC GRID'!A373),"---",IF('ICC GRID'!D373=0,"",'ICC GRID'!D373))</f>
        <v>9.85</v>
      </c>
      <c r="G396" s="19">
        <f>IF(ISBLANK('ICC GRID'!A373),"---",IF('ICC GRID'!C373=0,"",'ICC GRID'!C373))</f>
        <v>10</v>
      </c>
      <c r="H396" s="47"/>
      <c r="I396" s="48"/>
      <c r="J396" s="32" t="str">
        <f t="shared" si="12"/>
        <v/>
      </c>
      <c r="K396" s="33" t="str">
        <f>IF(ISBLANK('ICC GRID'!A373),"---",IF(H396="","",IF(H396&lt;'ICC GRID'!C373,M396,F396)))</f>
        <v/>
      </c>
      <c r="L396" s="33" t="str">
        <f t="shared" si="13"/>
        <v/>
      </c>
      <c r="M396" s="18">
        <f>IF(ISBLANK('ICC GRID'!A373),"---",IF('ICC GRID'!B373=0,"",'ICC GRID'!B373))</f>
        <v>17.25</v>
      </c>
    </row>
    <row r="397" spans="1:13" ht="15.75" x14ac:dyDescent="0.2">
      <c r="A397" s="28" t="str">
        <f>IF(ISBLANK('ICC GRID'!A374),"---",'ICC GRID'!F374)</f>
        <v>Nyssa sylvatica 'Wildfire'</v>
      </c>
      <c r="B397" s="29"/>
      <c r="C397" s="30" t="str">
        <f>IF(ISBLANK('ICC GRID'!A374),"---",TRIM('ICC GRID'!A374))</f>
        <v>#1 3-4'</v>
      </c>
      <c r="D397" s="69">
        <f>IF(ISBLANK('ICC GRID'!A374),"---",'ICC GRID'!G374)</f>
        <v>559</v>
      </c>
      <c r="E397" s="31">
        <f>IF(ISBLANK('ICC GRID'!A374),"---",'ICC GRID'!E374)</f>
        <v>5</v>
      </c>
      <c r="F397" s="18">
        <f>IF(ISBLANK('ICC GRID'!A374),"---",IF('ICC GRID'!D374=0,"",'ICC GRID'!D374))</f>
        <v>10.9</v>
      </c>
      <c r="G397" s="19">
        <f>IF(ISBLANK('ICC GRID'!A374),"---",IF('ICC GRID'!C374=0,"",'ICC GRID'!C374))</f>
        <v>10</v>
      </c>
      <c r="H397" s="47"/>
      <c r="I397" s="48"/>
      <c r="J397" s="32" t="str">
        <f t="shared" si="12"/>
        <v/>
      </c>
      <c r="K397" s="33" t="str">
        <f>IF(ISBLANK('ICC GRID'!A374),"---",IF(H397="","",IF(H397&lt;'ICC GRID'!C374,M397,F397)))</f>
        <v/>
      </c>
      <c r="L397" s="33" t="str">
        <f t="shared" si="13"/>
        <v/>
      </c>
      <c r="M397" s="18">
        <f>IF(ISBLANK('ICC GRID'!A374),"---",IF('ICC GRID'!B374=0,"",'ICC GRID'!B374))</f>
        <v>19.100000000000001</v>
      </c>
    </row>
    <row r="398" spans="1:13" ht="15.75" x14ac:dyDescent="0.2">
      <c r="A398" s="28" t="str">
        <f>IF(ISBLANK('ICC GRID'!A375),"---",'ICC GRID'!F375)</f>
        <v>Nyssa sylvatica Tupelo Tower™ PP 22,976</v>
      </c>
      <c r="B398" s="29"/>
      <c r="C398" s="30" t="str">
        <f>IF(ISBLANK('ICC GRID'!A375),"---",TRIM('ICC GRID'!A375))</f>
        <v>#1 2-3'</v>
      </c>
      <c r="D398" s="69">
        <f>IF(ISBLANK('ICC GRID'!A375),"---",'ICC GRID'!G375)</f>
        <v>155</v>
      </c>
      <c r="E398" s="31">
        <f>IF(ISBLANK('ICC GRID'!A375),"---",'ICC GRID'!E375)</f>
        <v>5</v>
      </c>
      <c r="F398" s="18">
        <f>IF(ISBLANK('ICC GRID'!A375),"---",IF('ICC GRID'!D375=0,"",'ICC GRID'!D375))</f>
        <v>10.85</v>
      </c>
      <c r="G398" s="19">
        <f>IF(ISBLANK('ICC GRID'!A375),"---",IF('ICC GRID'!C375=0,"",'ICC GRID'!C375))</f>
        <v>10</v>
      </c>
      <c r="H398" s="47"/>
      <c r="I398" s="48"/>
      <c r="J398" s="32" t="str">
        <f t="shared" si="12"/>
        <v/>
      </c>
      <c r="K398" s="33" t="str">
        <f>IF(ISBLANK('ICC GRID'!A375),"---",IF(H398="","",IF(H398&lt;'ICC GRID'!C375,M398,F398)))</f>
        <v/>
      </c>
      <c r="L398" s="33" t="str">
        <f t="shared" si="13"/>
        <v/>
      </c>
      <c r="M398" s="18">
        <f>IF(ISBLANK('ICC GRID'!A375),"---",IF('ICC GRID'!B375=0,"",'ICC GRID'!B375))</f>
        <v>18.25</v>
      </c>
    </row>
    <row r="399" spans="1:13" ht="15.75" x14ac:dyDescent="0.2">
      <c r="A399" s="28" t="str">
        <f>IF(ISBLANK('ICC GRID'!A376),"---",'ICC GRID'!F376)</f>
        <v>Nyssa sylvatica Tupelo Tower™ PP 22,976</v>
      </c>
      <c r="B399" s="29"/>
      <c r="C399" s="30" t="str">
        <f>IF(ISBLANK('ICC GRID'!A376),"---",TRIM('ICC GRID'!A376))</f>
        <v>#1 3-4'</v>
      </c>
      <c r="D399" s="69">
        <f>IF(ISBLANK('ICC GRID'!A376),"---",'ICC GRID'!G376)</f>
        <v>70</v>
      </c>
      <c r="E399" s="31">
        <f>IF(ISBLANK('ICC GRID'!A376),"---",'ICC GRID'!E376)</f>
        <v>5</v>
      </c>
      <c r="F399" s="18">
        <f>IF(ISBLANK('ICC GRID'!A376),"---",IF('ICC GRID'!D376=0,"",'ICC GRID'!D376))</f>
        <v>11.9</v>
      </c>
      <c r="G399" s="19">
        <f>IF(ISBLANK('ICC GRID'!A376),"---",IF('ICC GRID'!C376=0,"",'ICC GRID'!C376))</f>
        <v>10</v>
      </c>
      <c r="H399" s="47"/>
      <c r="I399" s="48"/>
      <c r="J399" s="32" t="str">
        <f t="shared" si="12"/>
        <v/>
      </c>
      <c r="K399" s="33" t="str">
        <f>IF(ISBLANK('ICC GRID'!A376),"---",IF(H399="","",IF(H399&lt;'ICC GRID'!C376,M399,F399)))</f>
        <v/>
      </c>
      <c r="L399" s="33" t="str">
        <f t="shared" si="13"/>
        <v/>
      </c>
      <c r="M399" s="18">
        <f>IF(ISBLANK('ICC GRID'!A376),"---",IF('ICC GRID'!B376=0,"",'ICC GRID'!B376))</f>
        <v>20.100000000000001</v>
      </c>
    </row>
    <row r="400" spans="1:13" ht="15.75" x14ac:dyDescent="0.2">
      <c r="A400" s="28" t="str">
        <f>IF(ISBLANK('ICC GRID'!A377),"---",'ICC GRID'!F377)</f>
        <v>Ostrya virginiana</v>
      </c>
      <c r="B400" s="29"/>
      <c r="C400" s="30" t="str">
        <f>IF(ISBLANK('ICC GRID'!A377),"---",TRIM('ICC GRID'!A377))</f>
        <v>6-12"</v>
      </c>
      <c r="D400" s="69">
        <f>IF(ISBLANK('ICC GRID'!A377),"---",'ICC GRID'!G377)</f>
        <v>300</v>
      </c>
      <c r="E400" s="31">
        <f>IF(ISBLANK('ICC GRID'!A377),"---",'ICC GRID'!E377)</f>
        <v>25</v>
      </c>
      <c r="F400" s="18">
        <f>IF(ISBLANK('ICC GRID'!A377),"---",IF('ICC GRID'!D377=0,"",'ICC GRID'!D377))</f>
        <v>1.1499999999999999</v>
      </c>
      <c r="G400" s="19">
        <f>IF(ISBLANK('ICC GRID'!A377),"---",IF('ICC GRID'!C377=0,"",'ICC GRID'!C377))</f>
        <v>50</v>
      </c>
      <c r="H400" s="47"/>
      <c r="I400" s="48"/>
      <c r="J400" s="32" t="str">
        <f t="shared" si="12"/>
        <v/>
      </c>
      <c r="K400" s="33" t="str">
        <f>IF(ISBLANK('ICC GRID'!A377),"---",IF(H400="","",IF(H400&lt;'ICC GRID'!C377,M400,F400)))</f>
        <v/>
      </c>
      <c r="L400" s="33" t="str">
        <f t="shared" si="13"/>
        <v/>
      </c>
      <c r="M400" s="18">
        <f>IF(ISBLANK('ICC GRID'!A377),"---",IF('ICC GRID'!B377=0,"",'ICC GRID'!B377))</f>
        <v>2.0499999999999998</v>
      </c>
    </row>
    <row r="401" spans="1:13" ht="15.75" x14ac:dyDescent="0.2">
      <c r="A401" s="28" t="str">
        <f>IF(ISBLANK('ICC GRID'!A378),"---",'ICC GRID'!F378)</f>
        <v>Ostrya virginiana</v>
      </c>
      <c r="B401" s="29"/>
      <c r="C401" s="30" t="str">
        <f>IF(ISBLANK('ICC GRID'!A378),"---",TRIM('ICC GRID'!A378))</f>
        <v>1-2'</v>
      </c>
      <c r="D401" s="69">
        <f>IF(ISBLANK('ICC GRID'!A378),"---",'ICC GRID'!G378)</f>
        <v>164</v>
      </c>
      <c r="E401" s="31">
        <f>IF(ISBLANK('ICC GRID'!A378),"---",'ICC GRID'!E378)</f>
        <v>25</v>
      </c>
      <c r="F401" s="18">
        <f>IF(ISBLANK('ICC GRID'!A378),"---",IF('ICC GRID'!D378=0,"",'ICC GRID'!D378))</f>
        <v>1.45</v>
      </c>
      <c r="G401" s="19">
        <f>IF(ISBLANK('ICC GRID'!A378),"---",IF('ICC GRID'!C378=0,"",'ICC GRID'!C378))</f>
        <v>50</v>
      </c>
      <c r="H401" s="47"/>
      <c r="I401" s="48"/>
      <c r="J401" s="32" t="str">
        <f t="shared" si="12"/>
        <v/>
      </c>
      <c r="K401" s="33" t="str">
        <f>IF(ISBLANK('ICC GRID'!A378),"---",IF(H401="","",IF(H401&lt;'ICC GRID'!C378,M401,F401)))</f>
        <v/>
      </c>
      <c r="L401" s="33" t="str">
        <f t="shared" si="13"/>
        <v/>
      </c>
      <c r="M401" s="18">
        <f>IF(ISBLANK('ICC GRID'!A378),"---",IF('ICC GRID'!B378=0,"",'ICC GRID'!B378))</f>
        <v>2.5499999999999998</v>
      </c>
    </row>
    <row r="402" spans="1:13" ht="15.75" x14ac:dyDescent="0.2">
      <c r="A402" s="28" t="str">
        <f>IF(ISBLANK('ICC GRID'!A379),"---",'ICC GRID'!F379)</f>
        <v>Ostrya virginiana</v>
      </c>
      <c r="B402" s="29"/>
      <c r="C402" s="30" t="str">
        <f>IF(ISBLANK('ICC GRID'!A379),"---",TRIM('ICC GRID'!A379))</f>
        <v>2-3'</v>
      </c>
      <c r="D402" s="69">
        <f>IF(ISBLANK('ICC GRID'!A379),"---",'ICC GRID'!G379)</f>
        <v>75</v>
      </c>
      <c r="E402" s="31">
        <f>IF(ISBLANK('ICC GRID'!A379),"---",'ICC GRID'!E379)</f>
        <v>25</v>
      </c>
      <c r="F402" s="18">
        <f>IF(ISBLANK('ICC GRID'!A379),"---",IF('ICC GRID'!D379=0,"",'ICC GRID'!D379))</f>
        <v>1.7</v>
      </c>
      <c r="G402" s="19">
        <f>IF(ISBLANK('ICC GRID'!A379),"---",IF('ICC GRID'!C379=0,"",'ICC GRID'!C379))</f>
        <v>50</v>
      </c>
      <c r="H402" s="47"/>
      <c r="I402" s="48"/>
      <c r="J402" s="32" t="str">
        <f t="shared" si="12"/>
        <v/>
      </c>
      <c r="K402" s="33" t="str">
        <f>IF(ISBLANK('ICC GRID'!A379),"---",IF(H402="","",IF(H402&lt;'ICC GRID'!C379,M402,F402)))</f>
        <v/>
      </c>
      <c r="L402" s="33" t="str">
        <f t="shared" si="13"/>
        <v/>
      </c>
      <c r="M402" s="18">
        <f>IF(ISBLANK('ICC GRID'!A379),"---",IF('ICC GRID'!B379=0,"",'ICC GRID'!B379))</f>
        <v>3</v>
      </c>
    </row>
    <row r="403" spans="1:13" ht="15.75" x14ac:dyDescent="0.2">
      <c r="A403" s="28" t="str">
        <f>IF(ISBLANK('ICC GRID'!A380),"---",'ICC GRID'!F380)</f>
        <v>Ostrya virginiana</v>
      </c>
      <c r="B403" s="29"/>
      <c r="C403" s="30" t="str">
        <f>IF(ISBLANK('ICC GRID'!A380),"---",TRIM('ICC GRID'!A380))</f>
        <v>4-5'</v>
      </c>
      <c r="D403" s="69">
        <f>IF(ISBLANK('ICC GRID'!A380),"---",'ICC GRID'!G380)</f>
        <v>110</v>
      </c>
      <c r="E403" s="31">
        <f>IF(ISBLANK('ICC GRID'!A380),"---",'ICC GRID'!E380)</f>
        <v>10</v>
      </c>
      <c r="F403" s="18">
        <f>IF(ISBLANK('ICC GRID'!A380),"---",IF('ICC GRID'!D380=0,"",'ICC GRID'!D380))</f>
        <v>3.35</v>
      </c>
      <c r="G403" s="19">
        <f>IF(ISBLANK('ICC GRID'!A380),"---",IF('ICC GRID'!C380=0,"",'ICC GRID'!C380))</f>
        <v>20</v>
      </c>
      <c r="H403" s="47"/>
      <c r="I403" s="48"/>
      <c r="J403" s="32" t="str">
        <f t="shared" si="12"/>
        <v/>
      </c>
      <c r="K403" s="33" t="str">
        <f>IF(ISBLANK('ICC GRID'!A380),"---",IF(H403="","",IF(H403&lt;'ICC GRID'!C380,M403,F403)))</f>
        <v/>
      </c>
      <c r="L403" s="33" t="str">
        <f t="shared" si="13"/>
        <v/>
      </c>
      <c r="M403" s="18">
        <f>IF(ISBLANK('ICC GRID'!A380),"---",IF('ICC GRID'!B380=0,"",'ICC GRID'!B380))</f>
        <v>5.9</v>
      </c>
    </row>
    <row r="404" spans="1:13" ht="15.75" x14ac:dyDescent="0.2">
      <c r="A404" s="28" t="str">
        <f>IF(ISBLANK('ICC GRID'!A381),"---",'ICC GRID'!F381)</f>
        <v>Oxydendrum arboreum</v>
      </c>
      <c r="B404" s="29"/>
      <c r="C404" s="30" t="str">
        <f>IF(ISBLANK('ICC GRID'!A381),"---",TRIM('ICC GRID'!A381))</f>
        <v>SP</v>
      </c>
      <c r="D404" s="69">
        <f>IF(ISBLANK('ICC GRID'!A381),"---",'ICC GRID'!G381)</f>
        <v>250</v>
      </c>
      <c r="E404" s="31">
        <f>IF(ISBLANK('ICC GRID'!A381),"---",'ICC GRID'!E381)</f>
        <v>25</v>
      </c>
      <c r="F404" s="18">
        <f>IF(ISBLANK('ICC GRID'!A381),"---",IF('ICC GRID'!D381=0,"",'ICC GRID'!D381))</f>
        <v>1.1000000000000001</v>
      </c>
      <c r="G404" s="19">
        <f>IF(ISBLANK('ICC GRID'!A381),"---",IF('ICC GRID'!C381=0,"",'ICC GRID'!C381))</f>
        <v>50</v>
      </c>
      <c r="H404" s="47"/>
      <c r="I404" s="48"/>
      <c r="J404" s="32" t="str">
        <f t="shared" si="12"/>
        <v/>
      </c>
      <c r="K404" s="33" t="str">
        <f>IF(ISBLANK('ICC GRID'!A381),"---",IF(H404="","",IF(H404&lt;'ICC GRID'!C381,M404,F404)))</f>
        <v/>
      </c>
      <c r="L404" s="33" t="str">
        <f t="shared" si="13"/>
        <v/>
      </c>
      <c r="M404" s="18">
        <f>IF(ISBLANK('ICC GRID'!A381),"---",IF('ICC GRID'!B381=0,"",'ICC GRID'!B381))</f>
        <v>1.95</v>
      </c>
    </row>
    <row r="405" spans="1:13" ht="15.75" x14ac:dyDescent="0.2">
      <c r="A405" s="28" t="str">
        <f>IF(ISBLANK('ICC GRID'!A382),"---",'ICC GRID'!F382)</f>
        <v>Oxydendrum arboreum</v>
      </c>
      <c r="B405" s="29"/>
      <c r="C405" s="30" t="str">
        <f>IF(ISBLANK('ICC GRID'!A382),"---",TRIM('ICC GRID'!A382))</f>
        <v>6-12" TR</v>
      </c>
      <c r="D405" s="69">
        <f>IF(ISBLANK('ICC GRID'!A382),"---",'ICC GRID'!G382)</f>
        <v>470</v>
      </c>
      <c r="E405" s="31">
        <f>IF(ISBLANK('ICC GRID'!A382),"---",'ICC GRID'!E382)</f>
        <v>10</v>
      </c>
      <c r="F405" s="18">
        <f>IF(ISBLANK('ICC GRID'!A382),"---",IF('ICC GRID'!D382=0,"",'ICC GRID'!D382))</f>
        <v>3.6</v>
      </c>
      <c r="G405" s="19">
        <f>IF(ISBLANK('ICC GRID'!A382),"---",IF('ICC GRID'!C382=0,"",'ICC GRID'!C382))</f>
        <v>20</v>
      </c>
      <c r="H405" s="47"/>
      <c r="I405" s="48"/>
      <c r="J405" s="32" t="str">
        <f t="shared" si="12"/>
        <v/>
      </c>
      <c r="K405" s="33" t="str">
        <f>IF(ISBLANK('ICC GRID'!A382),"---",IF(H405="","",IF(H405&lt;'ICC GRID'!C382,M405,F405)))</f>
        <v/>
      </c>
      <c r="L405" s="33" t="str">
        <f t="shared" si="13"/>
        <v/>
      </c>
      <c r="M405" s="18">
        <f>IF(ISBLANK('ICC GRID'!A382),"---",IF('ICC GRID'!B382=0,"",'ICC GRID'!B382))</f>
        <v>6.25</v>
      </c>
    </row>
    <row r="406" spans="1:13" ht="15.75" x14ac:dyDescent="0.2">
      <c r="A406" s="28" t="str">
        <f>IF(ISBLANK('ICC GRID'!A383),"---",'ICC GRID'!F383)</f>
        <v>Oxydendrum arboreum</v>
      </c>
      <c r="B406" s="29"/>
      <c r="C406" s="30" t="str">
        <f>IF(ISBLANK('ICC GRID'!A383),"---",TRIM('ICC GRID'!A383))</f>
        <v>1-2' TR</v>
      </c>
      <c r="D406" s="69">
        <f>IF(ISBLANK('ICC GRID'!A383),"---",'ICC GRID'!G383)</f>
        <v>755</v>
      </c>
      <c r="E406" s="31">
        <f>IF(ISBLANK('ICC GRID'!A383),"---",'ICC GRID'!E383)</f>
        <v>10</v>
      </c>
      <c r="F406" s="18">
        <f>IF(ISBLANK('ICC GRID'!A383),"---",IF('ICC GRID'!D383=0,"",'ICC GRID'!D383))</f>
        <v>4</v>
      </c>
      <c r="G406" s="19">
        <f>IF(ISBLANK('ICC GRID'!A383),"---",IF('ICC GRID'!C383=0,"",'ICC GRID'!C383))</f>
        <v>20</v>
      </c>
      <c r="H406" s="47"/>
      <c r="I406" s="48"/>
      <c r="J406" s="32" t="str">
        <f t="shared" si="12"/>
        <v/>
      </c>
      <c r="K406" s="33" t="str">
        <f>IF(ISBLANK('ICC GRID'!A383),"---",IF(H406="","",IF(H406&lt;'ICC GRID'!C383,M406,F406)))</f>
        <v/>
      </c>
      <c r="L406" s="33" t="str">
        <f t="shared" si="13"/>
        <v/>
      </c>
      <c r="M406" s="18">
        <f>IF(ISBLANK('ICC GRID'!A383),"---",IF('ICC GRID'!B383=0,"",'ICC GRID'!B383))</f>
        <v>7</v>
      </c>
    </row>
    <row r="407" spans="1:13" ht="15.75" x14ac:dyDescent="0.2">
      <c r="A407" s="28" t="str">
        <f>IF(ISBLANK('ICC GRID'!A384),"---",'ICC GRID'!F384)</f>
        <v>Paeonia delaveyi</v>
      </c>
      <c r="B407" s="29"/>
      <c r="C407" s="30" t="str">
        <f>IF(ISBLANK('ICC GRID'!A384),"---",TRIM('ICC GRID'!A384))</f>
        <v>LP</v>
      </c>
      <c r="D407" s="69">
        <f>IF(ISBLANK('ICC GRID'!A384),"---",'ICC GRID'!G384)</f>
        <v>320</v>
      </c>
      <c r="E407" s="31">
        <f>IF(ISBLANK('ICC GRID'!A384),"---",'ICC GRID'!E384)</f>
        <v>10</v>
      </c>
      <c r="F407" s="18">
        <f>IF(ISBLANK('ICC GRID'!A384),"---",IF('ICC GRID'!D384=0,"",'ICC GRID'!D384))</f>
        <v>3.7</v>
      </c>
      <c r="G407" s="19">
        <f>IF(ISBLANK('ICC GRID'!A384),"---",IF('ICC GRID'!C384=0,"",'ICC GRID'!C384))</f>
        <v>20</v>
      </c>
      <c r="H407" s="47"/>
      <c r="I407" s="48"/>
      <c r="J407" s="32" t="str">
        <f t="shared" si="12"/>
        <v/>
      </c>
      <c r="K407" s="33" t="str">
        <f>IF(ISBLANK('ICC GRID'!A384),"---",IF(H407="","",IF(H407&lt;'ICC GRID'!C384,M407,F407)))</f>
        <v/>
      </c>
      <c r="L407" s="33" t="str">
        <f t="shared" si="13"/>
        <v/>
      </c>
      <c r="M407" s="18">
        <f>IF(ISBLANK('ICC GRID'!A384),"---",IF('ICC GRID'!B384=0,"",'ICC GRID'!B384))</f>
        <v>6.5</v>
      </c>
    </row>
    <row r="408" spans="1:13" ht="15.75" x14ac:dyDescent="0.2">
      <c r="A408" s="28" t="str">
        <f>IF(ISBLANK('ICC GRID'!A385),"---",'ICC GRID'!F385)</f>
        <v>Paeonia ludlowii</v>
      </c>
      <c r="B408" s="29"/>
      <c r="C408" s="30" t="str">
        <f>IF(ISBLANK('ICC GRID'!A385),"---",TRIM('ICC GRID'!A385))</f>
        <v>SIZED FOR #1</v>
      </c>
      <c r="D408" s="69">
        <f>IF(ISBLANK('ICC GRID'!A385),"---",'ICC GRID'!G385)</f>
        <v>1195</v>
      </c>
      <c r="E408" s="31">
        <f>IF(ISBLANK('ICC GRID'!A385),"---",'ICC GRID'!E385)</f>
        <v>5</v>
      </c>
      <c r="F408" s="18">
        <f>IF(ISBLANK('ICC GRID'!A385),"---",IF('ICC GRID'!D385=0,"",'ICC GRID'!D385))</f>
        <v>3.7</v>
      </c>
      <c r="G408" s="19">
        <f>IF(ISBLANK('ICC GRID'!A385),"---",IF('ICC GRID'!C385=0,"",'ICC GRID'!C385))</f>
        <v>10</v>
      </c>
      <c r="H408" s="47"/>
      <c r="I408" s="48"/>
      <c r="J408" s="32" t="str">
        <f t="shared" si="12"/>
        <v/>
      </c>
      <c r="K408" s="33" t="str">
        <f>IF(ISBLANK('ICC GRID'!A385),"---",IF(H408="","",IF(H408&lt;'ICC GRID'!C385,M408,F408)))</f>
        <v/>
      </c>
      <c r="L408" s="33" t="str">
        <f t="shared" si="13"/>
        <v/>
      </c>
      <c r="M408" s="18">
        <f>IF(ISBLANK('ICC GRID'!A385),"---",IF('ICC GRID'!B385=0,"",'ICC GRID'!B385))</f>
        <v>6.5</v>
      </c>
    </row>
    <row r="409" spans="1:13" ht="15.75" x14ac:dyDescent="0.2">
      <c r="A409" s="28" t="str">
        <f>IF(ISBLANK('ICC GRID'!A386),"---",'ICC GRID'!F386)</f>
        <v>Paeonia suffruticosa</v>
      </c>
      <c r="B409" s="29"/>
      <c r="C409" s="30" t="str">
        <f>IF(ISBLANK('ICC GRID'!A386),"---",TRIM('ICC GRID'!A386))</f>
        <v>LP</v>
      </c>
      <c r="D409" s="69">
        <f>IF(ISBLANK('ICC GRID'!A386),"---",'ICC GRID'!G386)</f>
        <v>65</v>
      </c>
      <c r="E409" s="31">
        <f>IF(ISBLANK('ICC GRID'!A386),"---",'ICC GRID'!E386)</f>
        <v>10</v>
      </c>
      <c r="F409" s="18">
        <f>IF(ISBLANK('ICC GRID'!A386),"---",IF('ICC GRID'!D386=0,"",'ICC GRID'!D386))</f>
        <v>5.6</v>
      </c>
      <c r="G409" s="19">
        <f>IF(ISBLANK('ICC GRID'!A386),"---",IF('ICC GRID'!C386=0,"",'ICC GRID'!C386))</f>
        <v>20</v>
      </c>
      <c r="H409" s="47"/>
      <c r="I409" s="48"/>
      <c r="J409" s="32" t="str">
        <f t="shared" si="12"/>
        <v/>
      </c>
      <c r="K409" s="33" t="str">
        <f>IF(ISBLANK('ICC GRID'!A386),"---",IF(H409="","",IF(H409&lt;'ICC GRID'!C386,M409,F409)))</f>
        <v/>
      </c>
      <c r="L409" s="33" t="str">
        <f t="shared" si="13"/>
        <v/>
      </c>
      <c r="M409" s="18">
        <f>IF(ISBLANK('ICC GRID'!A386),"---",IF('ICC GRID'!B386=0,"",'ICC GRID'!B386))</f>
        <v>8.5</v>
      </c>
    </row>
    <row r="410" spans="1:13" ht="15.75" x14ac:dyDescent="0.2">
      <c r="A410" s="28" t="str">
        <f>IF(ISBLANK('ICC GRID'!A387),"---",'ICC GRID'!F387)</f>
        <v>Parrotia persica</v>
      </c>
      <c r="B410" s="29"/>
      <c r="C410" s="30" t="str">
        <f>IF(ISBLANK('ICC GRID'!A387),"---",TRIM('ICC GRID'!A387))</f>
        <v>6-12"</v>
      </c>
      <c r="D410" s="69">
        <f>IF(ISBLANK('ICC GRID'!A387),"---",'ICC GRID'!G387)</f>
        <v>36</v>
      </c>
      <c r="E410" s="31">
        <f>IF(ISBLANK('ICC GRID'!A387),"---",'ICC GRID'!E387)</f>
        <v>25</v>
      </c>
      <c r="F410" s="18">
        <f>IF(ISBLANK('ICC GRID'!A387),"---",IF('ICC GRID'!D387=0,"",'ICC GRID'!D387))</f>
        <v>1.65</v>
      </c>
      <c r="G410" s="19">
        <f>IF(ISBLANK('ICC GRID'!A387),"---",IF('ICC GRID'!C387=0,"",'ICC GRID'!C387))</f>
        <v>50</v>
      </c>
      <c r="H410" s="47"/>
      <c r="I410" s="48"/>
      <c r="J410" s="32" t="str">
        <f t="shared" ref="J410:J473" si="14">IF(H410="","",IF(ROUNDUP(H410/E410,0)*E410&lt;&gt;H410,ROUNDUP(H410/E410,0)*E410,H410))</f>
        <v/>
      </c>
      <c r="K410" s="33" t="str">
        <f>IF(ISBLANK('ICC GRID'!A387),"---",IF(H410="","",IF(H410&lt;'ICC GRID'!C387,M410,F410)))</f>
        <v/>
      </c>
      <c r="L410" s="33" t="str">
        <f t="shared" ref="L410:L473" si="15">IF(ISBLANK(H410),"",J410*K410)</f>
        <v/>
      </c>
      <c r="M410" s="18">
        <f>IF(ISBLANK('ICC GRID'!A387),"---",IF('ICC GRID'!B387=0,"",'ICC GRID'!B387))</f>
        <v>2.9</v>
      </c>
    </row>
    <row r="411" spans="1:13" ht="15.75" x14ac:dyDescent="0.2">
      <c r="A411" s="28" t="str">
        <f>IF(ISBLANK('ICC GRID'!A388),"---",'ICC GRID'!F388)</f>
        <v>Parrotia persica</v>
      </c>
      <c r="B411" s="29"/>
      <c r="C411" s="30" t="str">
        <f>IF(ISBLANK('ICC GRID'!A388),"---",TRIM('ICC GRID'!A388))</f>
        <v>1-2'</v>
      </c>
      <c r="D411" s="69">
        <f>IF(ISBLANK('ICC GRID'!A388),"---",'ICC GRID'!G388)</f>
        <v>350</v>
      </c>
      <c r="E411" s="31">
        <f>IF(ISBLANK('ICC GRID'!A388),"---",'ICC GRID'!E388)</f>
        <v>25</v>
      </c>
      <c r="F411" s="18">
        <f>IF(ISBLANK('ICC GRID'!A388),"---",IF('ICC GRID'!D388=0,"",'ICC GRID'!D388))</f>
        <v>1.95</v>
      </c>
      <c r="G411" s="19">
        <f>IF(ISBLANK('ICC GRID'!A388),"---",IF('ICC GRID'!C388=0,"",'ICC GRID'!C388))</f>
        <v>50</v>
      </c>
      <c r="H411" s="47"/>
      <c r="I411" s="48"/>
      <c r="J411" s="32" t="str">
        <f t="shared" si="14"/>
        <v/>
      </c>
      <c r="K411" s="33" t="str">
        <f>IF(ISBLANK('ICC GRID'!A388),"---",IF(H411="","",IF(H411&lt;'ICC GRID'!C388,M411,F411)))</f>
        <v/>
      </c>
      <c r="L411" s="33" t="str">
        <f t="shared" si="15"/>
        <v/>
      </c>
      <c r="M411" s="18">
        <f>IF(ISBLANK('ICC GRID'!A388),"---",IF('ICC GRID'!B388=0,"",'ICC GRID'!B388))</f>
        <v>3.45</v>
      </c>
    </row>
    <row r="412" spans="1:13" ht="15.75" x14ac:dyDescent="0.2">
      <c r="A412" s="28" t="str">
        <f>IF(ISBLANK('ICC GRID'!A389),"---",'ICC GRID'!F389)</f>
        <v>Parrotia persica</v>
      </c>
      <c r="B412" s="29"/>
      <c r="C412" s="30" t="str">
        <f>IF(ISBLANK('ICC GRID'!A389),"---",TRIM('ICC GRID'!A389))</f>
        <v>2-3'</v>
      </c>
      <c r="D412" s="69">
        <f>IF(ISBLANK('ICC GRID'!A389),"---",'ICC GRID'!G389)</f>
        <v>534</v>
      </c>
      <c r="E412" s="31">
        <f>IF(ISBLANK('ICC GRID'!A389),"---",'ICC GRID'!E389)</f>
        <v>10</v>
      </c>
      <c r="F412" s="18">
        <f>IF(ISBLANK('ICC GRID'!A389),"---",IF('ICC GRID'!D389=0,"",'ICC GRID'!D389))</f>
        <v>2.4</v>
      </c>
      <c r="G412" s="19">
        <f>IF(ISBLANK('ICC GRID'!A389),"---",IF('ICC GRID'!C389=0,"",'ICC GRID'!C389))</f>
        <v>50</v>
      </c>
      <c r="H412" s="47"/>
      <c r="I412" s="48"/>
      <c r="J412" s="32" t="str">
        <f t="shared" si="14"/>
        <v/>
      </c>
      <c r="K412" s="33" t="str">
        <f>IF(ISBLANK('ICC GRID'!A389),"---",IF(H412="","",IF(H412&lt;'ICC GRID'!C389,M412,F412)))</f>
        <v/>
      </c>
      <c r="L412" s="33" t="str">
        <f t="shared" si="15"/>
        <v/>
      </c>
      <c r="M412" s="18">
        <f>IF(ISBLANK('ICC GRID'!A389),"---",IF('ICC GRID'!B389=0,"",'ICC GRID'!B389))</f>
        <v>4.2</v>
      </c>
    </row>
    <row r="413" spans="1:13" ht="15.75" x14ac:dyDescent="0.2">
      <c r="A413" s="28" t="str">
        <f>IF(ISBLANK('ICC GRID'!A390),"---",'ICC GRID'!F390)</f>
        <v>Parrotia persica</v>
      </c>
      <c r="B413" s="29"/>
      <c r="C413" s="30" t="str">
        <f>IF(ISBLANK('ICC GRID'!A390),"---",TRIM('ICC GRID'!A390))</f>
        <v>3-4'</v>
      </c>
      <c r="D413" s="69">
        <f>IF(ISBLANK('ICC GRID'!A390),"---",'ICC GRID'!G390)</f>
        <v>80</v>
      </c>
      <c r="E413" s="31">
        <f>IF(ISBLANK('ICC GRID'!A390),"---",'ICC GRID'!E390)</f>
        <v>10</v>
      </c>
      <c r="F413" s="18">
        <f>IF(ISBLANK('ICC GRID'!A390),"---",IF('ICC GRID'!D390=0,"",'ICC GRID'!D390))</f>
        <v>2.9</v>
      </c>
      <c r="G413" s="19">
        <f>IF(ISBLANK('ICC GRID'!A390),"---",IF('ICC GRID'!C390=0,"",'ICC GRID'!C390))</f>
        <v>50</v>
      </c>
      <c r="H413" s="47"/>
      <c r="I413" s="48"/>
      <c r="J413" s="32" t="str">
        <f t="shared" si="14"/>
        <v/>
      </c>
      <c r="K413" s="33" t="str">
        <f>IF(ISBLANK('ICC GRID'!A390),"---",IF(H413="","",IF(H413&lt;'ICC GRID'!C390,M413,F413)))</f>
        <v/>
      </c>
      <c r="L413" s="33" t="str">
        <f t="shared" si="15"/>
        <v/>
      </c>
      <c r="M413" s="18">
        <f>IF(ISBLANK('ICC GRID'!A390),"---",IF('ICC GRID'!B390=0,"",'ICC GRID'!B390))</f>
        <v>5.0999999999999996</v>
      </c>
    </row>
    <row r="414" spans="1:13" ht="15.75" x14ac:dyDescent="0.2">
      <c r="A414" s="28" t="str">
        <f>IF(ISBLANK('ICC GRID'!A391),"---",'ICC GRID'!F391)</f>
        <v>Parrotia persica</v>
      </c>
      <c r="B414" s="29"/>
      <c r="C414" s="30" t="str">
        <f>IF(ISBLANK('ICC GRID'!A391),"---",TRIM('ICC GRID'!A391))</f>
        <v>1-2' TR</v>
      </c>
      <c r="D414" s="69">
        <f>IF(ISBLANK('ICC GRID'!A391),"---",'ICC GRID'!G391)</f>
        <v>261</v>
      </c>
      <c r="E414" s="31">
        <f>IF(ISBLANK('ICC GRID'!A391),"---",'ICC GRID'!E391)</f>
        <v>10</v>
      </c>
      <c r="F414" s="18">
        <f>IF(ISBLANK('ICC GRID'!A391),"---",IF('ICC GRID'!D391=0,"",'ICC GRID'!D391))</f>
        <v>2.35</v>
      </c>
      <c r="G414" s="19">
        <f>IF(ISBLANK('ICC GRID'!A391),"---",IF('ICC GRID'!C391=0,"",'ICC GRID'!C391))</f>
        <v>50</v>
      </c>
      <c r="H414" s="47"/>
      <c r="I414" s="48"/>
      <c r="J414" s="32" t="str">
        <f t="shared" si="14"/>
        <v/>
      </c>
      <c r="K414" s="33" t="str">
        <f>IF(ISBLANK('ICC GRID'!A391),"---",IF(H414="","",IF(H414&lt;'ICC GRID'!C391,M414,F414)))</f>
        <v/>
      </c>
      <c r="L414" s="33" t="str">
        <f t="shared" si="15"/>
        <v/>
      </c>
      <c r="M414" s="18">
        <f>IF(ISBLANK('ICC GRID'!A391),"---",IF('ICC GRID'!B391=0,"",'ICC GRID'!B391))</f>
        <v>4.1500000000000004</v>
      </c>
    </row>
    <row r="415" spans="1:13" ht="15.75" x14ac:dyDescent="0.2">
      <c r="A415" s="28" t="str">
        <f>IF(ISBLANK('ICC GRID'!A392),"---",'ICC GRID'!F392)</f>
        <v>Parthenocissus tricuspidata</v>
      </c>
      <c r="B415" s="29"/>
      <c r="C415" s="30" t="str">
        <f>IF(ISBLANK('ICC GRID'!A392),"---",TRIM('ICC GRID'!A392))</f>
        <v>1/4"</v>
      </c>
      <c r="D415" s="69">
        <f>IF(ISBLANK('ICC GRID'!A392),"---",'ICC GRID'!G392)</f>
        <v>238</v>
      </c>
      <c r="E415" s="31">
        <f>IF(ISBLANK('ICC GRID'!A392),"---",'ICC GRID'!E392)</f>
        <v>25</v>
      </c>
      <c r="F415" s="18">
        <f>IF(ISBLANK('ICC GRID'!A392),"---",IF('ICC GRID'!D392=0,"",'ICC GRID'!D392))</f>
        <v>0.8</v>
      </c>
      <c r="G415" s="19">
        <f>IF(ISBLANK('ICC GRID'!A392),"---",IF('ICC GRID'!C392=0,"",'ICC GRID'!C392))</f>
        <v>50</v>
      </c>
      <c r="H415" s="47"/>
      <c r="I415" s="48"/>
      <c r="J415" s="32" t="str">
        <f t="shared" si="14"/>
        <v/>
      </c>
      <c r="K415" s="33" t="str">
        <f>IF(ISBLANK('ICC GRID'!A392),"---",IF(H415="","",IF(H415&lt;'ICC GRID'!C392,M415,F415)))</f>
        <v/>
      </c>
      <c r="L415" s="33" t="str">
        <f t="shared" si="15"/>
        <v/>
      </c>
      <c r="M415" s="18">
        <f>IF(ISBLANK('ICC GRID'!A392),"---",IF('ICC GRID'!B392=0,"",'ICC GRID'!B392))</f>
        <v>1.4</v>
      </c>
    </row>
    <row r="416" spans="1:13" ht="15.75" x14ac:dyDescent="0.2">
      <c r="A416" s="28" t="str">
        <f>IF(ISBLANK('ICC GRID'!A393),"---",'ICC GRID'!F393)</f>
        <v>Parthenocissus tricuspidata</v>
      </c>
      <c r="B416" s="29"/>
      <c r="C416" s="30" t="str">
        <f>IF(ISBLANK('ICC GRID'!A393),"---",TRIM('ICC GRID'!A393))</f>
        <v>3/8"</v>
      </c>
      <c r="D416" s="69">
        <f>IF(ISBLANK('ICC GRID'!A393),"---",'ICC GRID'!G393)</f>
        <v>47</v>
      </c>
      <c r="E416" s="31">
        <f>IF(ISBLANK('ICC GRID'!A393),"---",'ICC GRID'!E393)</f>
        <v>25</v>
      </c>
      <c r="F416" s="18">
        <f>IF(ISBLANK('ICC GRID'!A393),"---",IF('ICC GRID'!D393=0,"",'ICC GRID'!D393))</f>
        <v>1</v>
      </c>
      <c r="G416" s="19">
        <f>IF(ISBLANK('ICC GRID'!A393),"---",IF('ICC GRID'!C393=0,"",'ICC GRID'!C393))</f>
        <v>50</v>
      </c>
      <c r="H416" s="47"/>
      <c r="I416" s="48"/>
      <c r="J416" s="32" t="str">
        <f t="shared" si="14"/>
        <v/>
      </c>
      <c r="K416" s="33" t="str">
        <f>IF(ISBLANK('ICC GRID'!A393),"---",IF(H416="","",IF(H416&lt;'ICC GRID'!C393,M416,F416)))</f>
        <v/>
      </c>
      <c r="L416" s="33" t="str">
        <f t="shared" si="15"/>
        <v/>
      </c>
      <c r="M416" s="18">
        <f>IF(ISBLANK('ICC GRID'!A393),"---",IF('ICC GRID'!B393=0,"",'ICC GRID'!B393))</f>
        <v>1.75</v>
      </c>
    </row>
    <row r="417" spans="1:13" ht="15.75" x14ac:dyDescent="0.2">
      <c r="A417" s="28" t="str">
        <f>IF(ISBLANK('ICC GRID'!A394),"---",'ICC GRID'!F394)</f>
        <v>Pinus bungeana</v>
      </c>
      <c r="B417" s="29"/>
      <c r="C417" s="30" t="str">
        <f>IF(ISBLANK('ICC GRID'!A394),"---",TRIM('ICC GRID'!A394))</f>
        <v>LP</v>
      </c>
      <c r="D417" s="69">
        <f>IF(ISBLANK('ICC GRID'!A394),"---",'ICC GRID'!G394)</f>
        <v>875</v>
      </c>
      <c r="E417" s="31">
        <f>IF(ISBLANK('ICC GRID'!A394),"---",'ICC GRID'!E394)</f>
        <v>10</v>
      </c>
      <c r="F417" s="18">
        <f>IF(ISBLANK('ICC GRID'!A394),"---",IF('ICC GRID'!D394=0,"",'ICC GRID'!D394))</f>
        <v>2.95</v>
      </c>
      <c r="G417" s="19">
        <f>IF(ISBLANK('ICC GRID'!A394),"---",IF('ICC GRID'!C394=0,"",'ICC GRID'!C394))</f>
        <v>20</v>
      </c>
      <c r="H417" s="47"/>
      <c r="I417" s="48"/>
      <c r="J417" s="32" t="str">
        <f t="shared" si="14"/>
        <v/>
      </c>
      <c r="K417" s="33" t="str">
        <f>IF(ISBLANK('ICC GRID'!A394),"---",IF(H417="","",IF(H417&lt;'ICC GRID'!C394,M417,F417)))</f>
        <v/>
      </c>
      <c r="L417" s="33" t="str">
        <f t="shared" si="15"/>
        <v/>
      </c>
      <c r="M417" s="18">
        <f>IF(ISBLANK('ICC GRID'!A394),"---",IF('ICC GRID'!B394=0,"",'ICC GRID'!B394))</f>
        <v>5.2</v>
      </c>
    </row>
    <row r="418" spans="1:13" ht="15.75" x14ac:dyDescent="0.2">
      <c r="A418" s="28" t="str">
        <f>IF(ISBLANK('ICC GRID'!A395),"---",'ICC GRID'!F395)</f>
        <v>Pistacia chinensis 'Keith Davey'</v>
      </c>
      <c r="B418" s="29"/>
      <c r="C418" s="30" t="str">
        <f>IF(ISBLANK('ICC GRID'!A395),"---",TRIM('ICC GRID'!A395))</f>
        <v>XP 1-2' CRK'D TOP</v>
      </c>
      <c r="D418" s="69">
        <f>IF(ISBLANK('ICC GRID'!A395),"---",'ICC GRID'!G395)</f>
        <v>33</v>
      </c>
      <c r="E418" s="31">
        <f>IF(ISBLANK('ICC GRID'!A395),"---",'ICC GRID'!E395)</f>
        <v>5</v>
      </c>
      <c r="F418" s="18">
        <f>IF(ISBLANK('ICC GRID'!A395),"---",IF('ICC GRID'!D395=0,"",'ICC GRID'!D395))</f>
        <v>8.4499999999999993</v>
      </c>
      <c r="G418" s="19">
        <f>IF(ISBLANK('ICC GRID'!A395),"---",IF('ICC GRID'!C395=0,"",'ICC GRID'!C395))</f>
        <v>10</v>
      </c>
      <c r="H418" s="47"/>
      <c r="I418" s="48"/>
      <c r="J418" s="32" t="str">
        <f t="shared" si="14"/>
        <v/>
      </c>
      <c r="K418" s="33" t="str">
        <f>IF(ISBLANK('ICC GRID'!A395),"---",IF(H418="","",IF(H418&lt;'ICC GRID'!C395,M418,F418)))</f>
        <v/>
      </c>
      <c r="L418" s="33" t="str">
        <f t="shared" si="15"/>
        <v/>
      </c>
      <c r="M418" s="18">
        <f>IF(ISBLANK('ICC GRID'!A395),"---",IF('ICC GRID'!B395=0,"",'ICC GRID'!B395))</f>
        <v>14.8</v>
      </c>
    </row>
    <row r="419" spans="1:13" ht="15.75" x14ac:dyDescent="0.2">
      <c r="A419" s="28" t="str">
        <f>IF(ISBLANK('ICC GRID'!A396),"---",'ICC GRID'!F396)</f>
        <v>Platanus occidentalis</v>
      </c>
      <c r="B419" s="29"/>
      <c r="C419" s="30" t="str">
        <f>IF(ISBLANK('ICC GRID'!A396),"---",TRIM('ICC GRID'!A396))</f>
        <v>1-2'</v>
      </c>
      <c r="D419" s="69">
        <f>IF(ISBLANK('ICC GRID'!A396),"---",'ICC GRID'!G396)</f>
        <v>100</v>
      </c>
      <c r="E419" s="31">
        <f>IF(ISBLANK('ICC GRID'!A396),"---",'ICC GRID'!E396)</f>
        <v>25</v>
      </c>
      <c r="F419" s="18">
        <f>IF(ISBLANK('ICC GRID'!A396),"---",IF('ICC GRID'!D396=0,"",'ICC GRID'!D396))</f>
        <v>0.8</v>
      </c>
      <c r="G419" s="19">
        <f>IF(ISBLANK('ICC GRID'!A396),"---",IF('ICC GRID'!C396=0,"",'ICC GRID'!C396))</f>
        <v>50</v>
      </c>
      <c r="H419" s="47"/>
      <c r="I419" s="48"/>
      <c r="J419" s="32" t="str">
        <f t="shared" si="14"/>
        <v/>
      </c>
      <c r="K419" s="33" t="str">
        <f>IF(ISBLANK('ICC GRID'!A396),"---",IF(H419="","",IF(H419&lt;'ICC GRID'!C396,M419,F419)))</f>
        <v/>
      </c>
      <c r="L419" s="33" t="str">
        <f t="shared" si="15"/>
        <v/>
      </c>
      <c r="M419" s="18">
        <f>IF(ISBLANK('ICC GRID'!A396),"---",IF('ICC GRID'!B396=0,"",'ICC GRID'!B396))</f>
        <v>1.4</v>
      </c>
    </row>
    <row r="420" spans="1:13" ht="15.75" x14ac:dyDescent="0.2">
      <c r="A420" s="28" t="str">
        <f>IF(ISBLANK('ICC GRID'!A397),"---",'ICC GRID'!F397)</f>
        <v>Platanus occidentalis</v>
      </c>
      <c r="B420" s="29"/>
      <c r="C420" s="30" t="str">
        <f>IF(ISBLANK('ICC GRID'!A397),"---",TRIM('ICC GRID'!A397))</f>
        <v>2-3'</v>
      </c>
      <c r="D420" s="69">
        <f>IF(ISBLANK('ICC GRID'!A397),"---",'ICC GRID'!G397)</f>
        <v>11</v>
      </c>
      <c r="E420" s="31">
        <f>IF(ISBLANK('ICC GRID'!A397),"---",'ICC GRID'!E397)</f>
        <v>25</v>
      </c>
      <c r="F420" s="18">
        <f>IF(ISBLANK('ICC GRID'!A397),"---",IF('ICC GRID'!D397=0,"",'ICC GRID'!D397))</f>
        <v>1.1000000000000001</v>
      </c>
      <c r="G420" s="19">
        <f>IF(ISBLANK('ICC GRID'!A397),"---",IF('ICC GRID'!C397=0,"",'ICC GRID'!C397))</f>
        <v>50</v>
      </c>
      <c r="H420" s="47"/>
      <c r="I420" s="48"/>
      <c r="J420" s="32" t="str">
        <f t="shared" si="14"/>
        <v/>
      </c>
      <c r="K420" s="33" t="str">
        <f>IF(ISBLANK('ICC GRID'!A397),"---",IF(H420="","",IF(H420&lt;'ICC GRID'!C397,M420,F420)))</f>
        <v/>
      </c>
      <c r="L420" s="33" t="str">
        <f t="shared" si="15"/>
        <v/>
      </c>
      <c r="M420" s="18">
        <f>IF(ISBLANK('ICC GRID'!A397),"---",IF('ICC GRID'!B397=0,"",'ICC GRID'!B397))</f>
        <v>1.95</v>
      </c>
    </row>
    <row r="421" spans="1:13" ht="15.75" x14ac:dyDescent="0.2">
      <c r="A421" s="28" t="str">
        <f>IF(ISBLANK('ICC GRID'!A398),"---",'ICC GRID'!F398)</f>
        <v>Platanus occidentalis</v>
      </c>
      <c r="B421" s="29"/>
      <c r="C421" s="30" t="str">
        <f>IF(ISBLANK('ICC GRID'!A398),"---",TRIM('ICC GRID'!A398))</f>
        <v>3-4'</v>
      </c>
      <c r="D421" s="69">
        <f>IF(ISBLANK('ICC GRID'!A398),"---",'ICC GRID'!G398)</f>
        <v>23</v>
      </c>
      <c r="E421" s="31">
        <f>IF(ISBLANK('ICC GRID'!A398),"---",'ICC GRID'!E398)</f>
        <v>25</v>
      </c>
      <c r="F421" s="18">
        <f>IF(ISBLANK('ICC GRID'!A398),"---",IF('ICC GRID'!D398=0,"",'ICC GRID'!D398))</f>
        <v>1.45</v>
      </c>
      <c r="G421" s="19">
        <f>IF(ISBLANK('ICC GRID'!A398),"---",IF('ICC GRID'!C398=0,"",'ICC GRID'!C398))</f>
        <v>50</v>
      </c>
      <c r="H421" s="47"/>
      <c r="I421" s="48"/>
      <c r="J421" s="32" t="str">
        <f t="shared" si="14"/>
        <v/>
      </c>
      <c r="K421" s="33" t="str">
        <f>IF(ISBLANK('ICC GRID'!A398),"---",IF(H421="","",IF(H421&lt;'ICC GRID'!C398,M421,F421)))</f>
        <v/>
      </c>
      <c r="L421" s="33" t="str">
        <f t="shared" si="15"/>
        <v/>
      </c>
      <c r="M421" s="18">
        <f>IF(ISBLANK('ICC GRID'!A398),"---",IF('ICC GRID'!B398=0,"",'ICC GRID'!B398))</f>
        <v>2.5499999999999998</v>
      </c>
    </row>
    <row r="422" spans="1:13" ht="15.75" x14ac:dyDescent="0.2">
      <c r="A422" s="28" t="str">
        <f>IF(ISBLANK('ICC GRID'!A399),"---",'ICC GRID'!F399)</f>
        <v>Poliothyrcis sinensis</v>
      </c>
      <c r="B422" s="29"/>
      <c r="C422" s="30" t="str">
        <f>IF(ISBLANK('ICC GRID'!A399),"---",TRIM('ICC GRID'!A399))</f>
        <v>MP</v>
      </c>
      <c r="D422" s="69">
        <f>IF(ISBLANK('ICC GRID'!A399),"---",'ICC GRID'!G399)</f>
        <v>60</v>
      </c>
      <c r="E422" s="31">
        <f>IF(ISBLANK('ICC GRID'!A399),"---",'ICC GRID'!E399)</f>
        <v>25</v>
      </c>
      <c r="F422" s="18">
        <f>IF(ISBLANK('ICC GRID'!A399),"---",IF('ICC GRID'!D399=0,"",'ICC GRID'!D399))</f>
        <v>4</v>
      </c>
      <c r="G422" s="19">
        <f>IF(ISBLANK('ICC GRID'!A399),"---",IF('ICC GRID'!C399=0,"",'ICC GRID'!C399))</f>
        <v>50</v>
      </c>
      <c r="H422" s="47"/>
      <c r="I422" s="48"/>
      <c r="J422" s="32" t="str">
        <f t="shared" si="14"/>
        <v/>
      </c>
      <c r="K422" s="33" t="str">
        <f>IF(ISBLANK('ICC GRID'!A399),"---",IF(H422="","",IF(H422&lt;'ICC GRID'!C399,M422,F422)))</f>
        <v/>
      </c>
      <c r="L422" s="33" t="str">
        <f t="shared" si="15"/>
        <v/>
      </c>
      <c r="M422" s="18">
        <f>IF(ISBLANK('ICC GRID'!A399),"---",IF('ICC GRID'!B399=0,"",'ICC GRID'!B399))</f>
        <v>7</v>
      </c>
    </row>
    <row r="423" spans="1:13" ht="15.75" x14ac:dyDescent="0.2">
      <c r="A423" s="28" t="str">
        <f>IF(ISBLANK('ICC GRID'!A400),"---",'ICC GRID'!F400)</f>
        <v>Populus tremuloides</v>
      </c>
      <c r="B423" s="29"/>
      <c r="C423" s="30" t="str">
        <f>IF(ISBLANK('ICC GRID'!A400),"---",TRIM('ICC GRID'!A400))</f>
        <v>MP</v>
      </c>
      <c r="D423" s="69">
        <f>IF(ISBLANK('ICC GRID'!A400),"---",'ICC GRID'!G400)</f>
        <v>350</v>
      </c>
      <c r="E423" s="31">
        <f>IF(ISBLANK('ICC GRID'!A400),"---",'ICC GRID'!E400)</f>
        <v>25</v>
      </c>
      <c r="F423" s="18">
        <f>IF(ISBLANK('ICC GRID'!A400),"---",IF('ICC GRID'!D400=0,"",'ICC GRID'!D400))</f>
        <v>0.85</v>
      </c>
      <c r="G423" s="19">
        <f>IF(ISBLANK('ICC GRID'!A400),"---",IF('ICC GRID'!C400=0,"",'ICC GRID'!C400))</f>
        <v>50</v>
      </c>
      <c r="H423" s="47"/>
      <c r="I423" s="48"/>
      <c r="J423" s="32" t="str">
        <f t="shared" si="14"/>
        <v/>
      </c>
      <c r="K423" s="33" t="str">
        <f>IF(ISBLANK('ICC GRID'!A400),"---",IF(H423="","",IF(H423&lt;'ICC GRID'!C400,M423,F423)))</f>
        <v/>
      </c>
      <c r="L423" s="33" t="str">
        <f t="shared" si="15"/>
        <v/>
      </c>
      <c r="M423" s="18">
        <f>IF(ISBLANK('ICC GRID'!A400),"---",IF('ICC GRID'!B400=0,"",'ICC GRID'!B400))</f>
        <v>1.5</v>
      </c>
    </row>
    <row r="424" spans="1:13" ht="15.75" x14ac:dyDescent="0.2">
      <c r="A424" s="28" t="str">
        <f>IF(ISBLANK('ICC GRID'!A401),"---",'ICC GRID'!F401)</f>
        <v>Prinsepia sinensis</v>
      </c>
      <c r="B424" s="29"/>
      <c r="C424" s="30" t="str">
        <f>IF(ISBLANK('ICC GRID'!A401),"---",TRIM('ICC GRID'!A401))</f>
        <v>6-12"</v>
      </c>
      <c r="D424" s="69">
        <f>IF(ISBLANK('ICC GRID'!A401),"---",'ICC GRID'!G401)</f>
        <v>25</v>
      </c>
      <c r="E424" s="31">
        <f>IF(ISBLANK('ICC GRID'!A401),"---",'ICC GRID'!E401)</f>
        <v>25</v>
      </c>
      <c r="F424" s="18">
        <f>IF(ISBLANK('ICC GRID'!A401),"---",IF('ICC GRID'!D401=0,"",'ICC GRID'!D401))</f>
        <v>1.3</v>
      </c>
      <c r="G424" s="19">
        <f>IF(ISBLANK('ICC GRID'!A401),"---",IF('ICC GRID'!C401=0,"",'ICC GRID'!C401))</f>
        <v>50</v>
      </c>
      <c r="H424" s="47"/>
      <c r="I424" s="48"/>
      <c r="J424" s="32" t="str">
        <f t="shared" si="14"/>
        <v/>
      </c>
      <c r="K424" s="33" t="str">
        <f>IF(ISBLANK('ICC GRID'!A401),"---",IF(H424="","",IF(H424&lt;'ICC GRID'!C401,M424,F424)))</f>
        <v/>
      </c>
      <c r="L424" s="33" t="str">
        <f t="shared" si="15"/>
        <v/>
      </c>
      <c r="M424" s="18">
        <f>IF(ISBLANK('ICC GRID'!A401),"---",IF('ICC GRID'!B401=0,"",'ICC GRID'!B401))</f>
        <v>2.2999999999999998</v>
      </c>
    </row>
    <row r="425" spans="1:13" ht="15.75" x14ac:dyDescent="0.2">
      <c r="A425" s="28" t="str">
        <f>IF(ISBLANK('ICC GRID'!A402),"---",'ICC GRID'!F402)</f>
        <v>Prunus maritima</v>
      </c>
      <c r="B425" s="29"/>
      <c r="C425" s="30" t="str">
        <f>IF(ISBLANK('ICC GRID'!A402),"---",TRIM('ICC GRID'!A402))</f>
        <v>6-12"</v>
      </c>
      <c r="D425" s="69">
        <f>IF(ISBLANK('ICC GRID'!A402),"---",'ICC GRID'!G402)</f>
        <v>300</v>
      </c>
      <c r="E425" s="31">
        <f>IF(ISBLANK('ICC GRID'!A402),"---",'ICC GRID'!E402)</f>
        <v>25</v>
      </c>
      <c r="F425" s="18">
        <f>IF(ISBLANK('ICC GRID'!A402),"---",IF('ICC GRID'!D402=0,"",'ICC GRID'!D402))</f>
        <v>1.5</v>
      </c>
      <c r="G425" s="19">
        <f>IF(ISBLANK('ICC GRID'!A402),"---",IF('ICC GRID'!C402=0,"",'ICC GRID'!C402))</f>
        <v>50</v>
      </c>
      <c r="H425" s="47"/>
      <c r="I425" s="48"/>
      <c r="J425" s="32" t="str">
        <f t="shared" si="14"/>
        <v/>
      </c>
      <c r="K425" s="33" t="str">
        <f>IF(ISBLANK('ICC GRID'!A402),"---",IF(H425="","",IF(H425&lt;'ICC GRID'!C402,M425,F425)))</f>
        <v/>
      </c>
      <c r="L425" s="33" t="str">
        <f t="shared" si="15"/>
        <v/>
      </c>
      <c r="M425" s="18">
        <f>IF(ISBLANK('ICC GRID'!A402),"---",IF('ICC GRID'!B402=0,"",'ICC GRID'!B402))</f>
        <v>2.65</v>
      </c>
    </row>
    <row r="426" spans="1:13" ht="15.75" x14ac:dyDescent="0.2">
      <c r="A426" s="28" t="str">
        <f>IF(ISBLANK('ICC GRID'!A403),"---",'ICC GRID'!F403)</f>
        <v>Prunus maritima</v>
      </c>
      <c r="B426" s="29"/>
      <c r="C426" s="30" t="str">
        <f>IF(ISBLANK('ICC GRID'!A403),"---",TRIM('ICC GRID'!A403))</f>
        <v>1-2'</v>
      </c>
      <c r="D426" s="69">
        <f>IF(ISBLANK('ICC GRID'!A403),"---",'ICC GRID'!G403)</f>
        <v>190</v>
      </c>
      <c r="E426" s="31">
        <f>IF(ISBLANK('ICC GRID'!A403),"---",'ICC GRID'!E403)</f>
        <v>25</v>
      </c>
      <c r="F426" s="18">
        <f>IF(ISBLANK('ICC GRID'!A403),"---",IF('ICC GRID'!D403=0,"",'ICC GRID'!D403))</f>
        <v>1.75</v>
      </c>
      <c r="G426" s="19">
        <f>IF(ISBLANK('ICC GRID'!A403),"---",IF('ICC GRID'!C403=0,"",'ICC GRID'!C403))</f>
        <v>50</v>
      </c>
      <c r="H426" s="47"/>
      <c r="I426" s="48"/>
      <c r="J426" s="32" t="str">
        <f t="shared" si="14"/>
        <v/>
      </c>
      <c r="K426" s="33" t="str">
        <f>IF(ISBLANK('ICC GRID'!A403),"---",IF(H426="","",IF(H426&lt;'ICC GRID'!C403,M426,F426)))</f>
        <v/>
      </c>
      <c r="L426" s="33" t="str">
        <f t="shared" si="15"/>
        <v/>
      </c>
      <c r="M426" s="18">
        <f>IF(ISBLANK('ICC GRID'!A403),"---",IF('ICC GRID'!B403=0,"",'ICC GRID'!B403))</f>
        <v>3.1</v>
      </c>
    </row>
    <row r="427" spans="1:13" ht="15.75" x14ac:dyDescent="0.2">
      <c r="A427" s="28" t="str">
        <f>IF(ISBLANK('ICC GRID'!A404),"---",'ICC GRID'!F404)</f>
        <v>Prunus maritima</v>
      </c>
      <c r="B427" s="29"/>
      <c r="C427" s="30" t="str">
        <f>IF(ISBLANK('ICC GRID'!A404),"---",TRIM('ICC GRID'!A404))</f>
        <v>2-3'</v>
      </c>
      <c r="D427" s="69">
        <f>IF(ISBLANK('ICC GRID'!A404),"---",'ICC GRID'!G404)</f>
        <v>90</v>
      </c>
      <c r="E427" s="31">
        <f>IF(ISBLANK('ICC GRID'!A404),"---",'ICC GRID'!E404)</f>
        <v>25</v>
      </c>
      <c r="F427" s="18">
        <f>IF(ISBLANK('ICC GRID'!A404),"---",IF('ICC GRID'!D404=0,"",'ICC GRID'!D404))</f>
        <v>2.5</v>
      </c>
      <c r="G427" s="19">
        <f>IF(ISBLANK('ICC GRID'!A404),"---",IF('ICC GRID'!C404=0,"",'ICC GRID'!C404))</f>
        <v>50</v>
      </c>
      <c r="H427" s="47"/>
      <c r="I427" s="48"/>
      <c r="J427" s="32" t="str">
        <f t="shared" si="14"/>
        <v/>
      </c>
      <c r="K427" s="33" t="str">
        <f>IF(ISBLANK('ICC GRID'!A404),"---",IF(H427="","",IF(H427&lt;'ICC GRID'!C404,M427,F427)))</f>
        <v/>
      </c>
      <c r="L427" s="33" t="str">
        <f t="shared" si="15"/>
        <v/>
      </c>
      <c r="M427" s="18">
        <f>IF(ISBLANK('ICC GRID'!A404),"---",IF('ICC GRID'!B404=0,"",'ICC GRID'!B404))</f>
        <v>4.4000000000000004</v>
      </c>
    </row>
    <row r="428" spans="1:13" ht="15.75" x14ac:dyDescent="0.2">
      <c r="A428" s="28" t="str">
        <f>IF(ISBLANK('ICC GRID'!A405),"---",'ICC GRID'!F405)</f>
        <v>Prunus mume 'Bonita'</v>
      </c>
      <c r="B428" s="29"/>
      <c r="C428" s="30" t="str">
        <f>IF(ISBLANK('ICC GRID'!A405),"---",TRIM('ICC GRID'!A405))</f>
        <v>XP 1-2' CRK'D ROOTS</v>
      </c>
      <c r="D428" s="69">
        <f>IF(ISBLANK('ICC GRID'!A405),"---",'ICC GRID'!G405)</f>
        <v>25</v>
      </c>
      <c r="E428" s="31">
        <f>IF(ISBLANK('ICC GRID'!A405),"---",'ICC GRID'!E405)</f>
        <v>5</v>
      </c>
      <c r="F428" s="18">
        <f>IF(ISBLANK('ICC GRID'!A405),"---",IF('ICC GRID'!D405=0,"",'ICC GRID'!D405))</f>
        <v>5.2</v>
      </c>
      <c r="G428" s="19">
        <f>IF(ISBLANK('ICC GRID'!A405),"---",IF('ICC GRID'!C405=0,"",'ICC GRID'!C405))</f>
        <v>10</v>
      </c>
      <c r="H428" s="47"/>
      <c r="I428" s="48"/>
      <c r="J428" s="32" t="str">
        <f t="shared" si="14"/>
        <v/>
      </c>
      <c r="K428" s="33" t="str">
        <f>IF(ISBLANK('ICC GRID'!A405),"---",IF(H428="","",IF(H428&lt;'ICC GRID'!C405,M428,F428)))</f>
        <v/>
      </c>
      <c r="L428" s="33" t="str">
        <f t="shared" si="15"/>
        <v/>
      </c>
      <c r="M428" s="18">
        <f>IF(ISBLANK('ICC GRID'!A405),"---",IF('ICC GRID'!B405=0,"",'ICC GRID'!B405))</f>
        <v>9.15</v>
      </c>
    </row>
    <row r="429" spans="1:13" ht="15.75" x14ac:dyDescent="0.2">
      <c r="A429" s="28" t="str">
        <f>IF(ISBLANK('ICC GRID'!A406),"---",'ICC GRID'!F406)</f>
        <v>Prunus mume 'Dawn'</v>
      </c>
      <c r="B429" s="29"/>
      <c r="C429" s="30" t="str">
        <f>IF(ISBLANK('ICC GRID'!A406),"---",TRIM('ICC GRID'!A406))</f>
        <v>XP 1-2' CRK'D ROOTS</v>
      </c>
      <c r="D429" s="69">
        <f>IF(ISBLANK('ICC GRID'!A406),"---",'ICC GRID'!G406)</f>
        <v>25</v>
      </c>
      <c r="E429" s="31">
        <f>IF(ISBLANK('ICC GRID'!A406),"---",'ICC GRID'!E406)</f>
        <v>5</v>
      </c>
      <c r="F429" s="18">
        <f>IF(ISBLANK('ICC GRID'!A406),"---",IF('ICC GRID'!D406=0,"",'ICC GRID'!D406))</f>
        <v>5.2</v>
      </c>
      <c r="G429" s="19">
        <f>IF(ISBLANK('ICC GRID'!A406),"---",IF('ICC GRID'!C406=0,"",'ICC GRID'!C406))</f>
        <v>10</v>
      </c>
      <c r="H429" s="47"/>
      <c r="I429" s="48"/>
      <c r="J429" s="32" t="str">
        <f t="shared" si="14"/>
        <v/>
      </c>
      <c r="K429" s="33" t="str">
        <f>IF(ISBLANK('ICC GRID'!A406),"---",IF(H429="","",IF(H429&lt;'ICC GRID'!C406,M429,F429)))</f>
        <v/>
      </c>
      <c r="L429" s="33" t="str">
        <f t="shared" si="15"/>
        <v/>
      </c>
      <c r="M429" s="18">
        <f>IF(ISBLANK('ICC GRID'!A406),"---",IF('ICC GRID'!B406=0,"",'ICC GRID'!B406))</f>
        <v>9.15</v>
      </c>
    </row>
    <row r="430" spans="1:13" ht="15.75" x14ac:dyDescent="0.2">
      <c r="A430" s="28" t="str">
        <f>IF(ISBLANK('ICC GRID'!A407),"---",'ICC GRID'!F407)</f>
        <v>Prunus mume 'Dawn'</v>
      </c>
      <c r="B430" s="29"/>
      <c r="C430" s="30" t="str">
        <f>IF(ISBLANK('ICC GRID'!A407),"---",TRIM('ICC GRID'!A407))</f>
        <v>XP 2-3' CRK'D ROOTS</v>
      </c>
      <c r="D430" s="69">
        <f>IF(ISBLANK('ICC GRID'!A407),"---",'ICC GRID'!G407)</f>
        <v>20</v>
      </c>
      <c r="E430" s="31">
        <f>IF(ISBLANK('ICC GRID'!A407),"---",'ICC GRID'!E407)</f>
        <v>5</v>
      </c>
      <c r="F430" s="18">
        <f>IF(ISBLANK('ICC GRID'!A407),"---",IF('ICC GRID'!D407=0,"",'ICC GRID'!D407))</f>
        <v>6.05</v>
      </c>
      <c r="G430" s="19">
        <f>IF(ISBLANK('ICC GRID'!A407),"---",IF('ICC GRID'!C407=0,"",'ICC GRID'!C407))</f>
        <v>10</v>
      </c>
      <c r="H430" s="47"/>
      <c r="I430" s="48"/>
      <c r="J430" s="32" t="str">
        <f t="shared" si="14"/>
        <v/>
      </c>
      <c r="K430" s="33" t="str">
        <f>IF(ISBLANK('ICC GRID'!A407),"---",IF(H430="","",IF(H430&lt;'ICC GRID'!C407,M430,F430)))</f>
        <v/>
      </c>
      <c r="L430" s="33" t="str">
        <f t="shared" si="15"/>
        <v/>
      </c>
      <c r="M430" s="18">
        <f>IF(ISBLANK('ICC GRID'!A407),"---",IF('ICC GRID'!B407=0,"",'ICC GRID'!B407))</f>
        <v>10.6</v>
      </c>
    </row>
    <row r="431" spans="1:13" ht="15.75" x14ac:dyDescent="0.2">
      <c r="A431" s="28" t="str">
        <f>IF(ISBLANK('ICC GRID'!A408),"---",'ICC GRID'!F408)</f>
        <v>Prunus mume 'Josephine'</v>
      </c>
      <c r="B431" s="29"/>
      <c r="C431" s="30" t="str">
        <f>IF(ISBLANK('ICC GRID'!A408),"---",TRIM('ICC GRID'!A408))</f>
        <v>XP 2-3' CRK'D ROOTS</v>
      </c>
      <c r="D431" s="69">
        <f>IF(ISBLANK('ICC GRID'!A408),"---",'ICC GRID'!G408)</f>
        <v>17</v>
      </c>
      <c r="E431" s="31">
        <f>IF(ISBLANK('ICC GRID'!A408),"---",'ICC GRID'!E408)</f>
        <v>5</v>
      </c>
      <c r="F431" s="18">
        <f>IF(ISBLANK('ICC GRID'!A408),"---",IF('ICC GRID'!D408=0,"",'ICC GRID'!D408))</f>
        <v>6.05</v>
      </c>
      <c r="G431" s="19">
        <f>IF(ISBLANK('ICC GRID'!A408),"---",IF('ICC GRID'!C408=0,"",'ICC GRID'!C408))</f>
        <v>10</v>
      </c>
      <c r="H431" s="47"/>
      <c r="I431" s="48"/>
      <c r="J431" s="32" t="str">
        <f t="shared" si="14"/>
        <v/>
      </c>
      <c r="K431" s="33" t="str">
        <f>IF(ISBLANK('ICC GRID'!A408),"---",IF(H431="","",IF(H431&lt;'ICC GRID'!C408,M431,F431)))</f>
        <v/>
      </c>
      <c r="L431" s="33" t="str">
        <f t="shared" si="15"/>
        <v/>
      </c>
      <c r="M431" s="18">
        <f>IF(ISBLANK('ICC GRID'!A408),"---",IF('ICC GRID'!B408=0,"",'ICC GRID'!B408))</f>
        <v>10.6</v>
      </c>
    </row>
    <row r="432" spans="1:13" ht="15.75" x14ac:dyDescent="0.2">
      <c r="A432" s="28" t="str">
        <f>IF(ISBLANK('ICC GRID'!A409),"---",'ICC GRID'!F409)</f>
        <v>Prunus mume 'Kobai'</v>
      </c>
      <c r="B432" s="29"/>
      <c r="C432" s="30" t="str">
        <f>IF(ISBLANK('ICC GRID'!A409),"---",TRIM('ICC GRID'!A409))</f>
        <v>XP 1-2' CRK'D ROOTS</v>
      </c>
      <c r="D432" s="69">
        <f>IF(ISBLANK('ICC GRID'!A409),"---",'ICC GRID'!G409)</f>
        <v>20</v>
      </c>
      <c r="E432" s="31">
        <f>IF(ISBLANK('ICC GRID'!A409),"---",'ICC GRID'!E409)</f>
        <v>5</v>
      </c>
      <c r="F432" s="18">
        <f>IF(ISBLANK('ICC GRID'!A409),"---",IF('ICC GRID'!D409=0,"",'ICC GRID'!D409))</f>
        <v>5.2</v>
      </c>
      <c r="G432" s="19">
        <f>IF(ISBLANK('ICC GRID'!A409),"---",IF('ICC GRID'!C409=0,"",'ICC GRID'!C409))</f>
        <v>10</v>
      </c>
      <c r="H432" s="47"/>
      <c r="I432" s="48"/>
      <c r="J432" s="32" t="str">
        <f t="shared" si="14"/>
        <v/>
      </c>
      <c r="K432" s="33" t="str">
        <f>IF(ISBLANK('ICC GRID'!A409),"---",IF(H432="","",IF(H432&lt;'ICC GRID'!C409,M432,F432)))</f>
        <v/>
      </c>
      <c r="L432" s="33" t="str">
        <f t="shared" si="15"/>
        <v/>
      </c>
      <c r="M432" s="18">
        <f>IF(ISBLANK('ICC GRID'!A409),"---",IF('ICC GRID'!B409=0,"",'ICC GRID'!B409))</f>
        <v>9.15</v>
      </c>
    </row>
    <row r="433" spans="1:13" ht="15.75" x14ac:dyDescent="0.2">
      <c r="A433" s="28" t="str">
        <f>IF(ISBLANK('ICC GRID'!A410),"---",'ICC GRID'!F410)</f>
        <v>Prunus mume 'Kobai'</v>
      </c>
      <c r="B433" s="29"/>
      <c r="C433" s="30" t="str">
        <f>IF(ISBLANK('ICC GRID'!A410),"---",TRIM('ICC GRID'!A410))</f>
        <v>XP 3-4' RC</v>
      </c>
      <c r="D433" s="69">
        <f>IF(ISBLANK('ICC GRID'!A410),"---",'ICC GRID'!G410)</f>
        <v>45</v>
      </c>
      <c r="E433" s="31">
        <f>IF(ISBLANK('ICC GRID'!A410),"---",'ICC GRID'!E410)</f>
        <v>5</v>
      </c>
      <c r="F433" s="18">
        <f>IF(ISBLANK('ICC GRID'!A410),"---",IF('ICC GRID'!D410=0,"",'ICC GRID'!D410))</f>
        <v>8.85</v>
      </c>
      <c r="G433" s="19">
        <f>IF(ISBLANK('ICC GRID'!A410),"---",IF('ICC GRID'!C410=0,"",'ICC GRID'!C410))</f>
        <v>10</v>
      </c>
      <c r="H433" s="47"/>
      <c r="I433" s="48"/>
      <c r="J433" s="32" t="str">
        <f t="shared" si="14"/>
        <v/>
      </c>
      <c r="K433" s="33" t="str">
        <f>IF(ISBLANK('ICC GRID'!A410),"---",IF(H433="","",IF(H433&lt;'ICC GRID'!C410,M433,F433)))</f>
        <v/>
      </c>
      <c r="L433" s="33" t="str">
        <f t="shared" si="15"/>
        <v/>
      </c>
      <c r="M433" s="18">
        <f>IF(ISBLANK('ICC GRID'!A410),"---",IF('ICC GRID'!B410=0,"",'ICC GRID'!B410))</f>
        <v>15.5</v>
      </c>
    </row>
    <row r="434" spans="1:13" ht="15.75" x14ac:dyDescent="0.2">
      <c r="A434" s="28" t="str">
        <f>IF(ISBLANK('ICC GRID'!A411),"---",'ICC GRID'!F411)</f>
        <v>Prunus mume 'Nicholas'</v>
      </c>
      <c r="B434" s="29"/>
      <c r="C434" s="30" t="str">
        <f>IF(ISBLANK('ICC GRID'!A411),"---",TRIM('ICC GRID'!A411))</f>
        <v>XP 1-2' CRK'D ROOTS</v>
      </c>
      <c r="D434" s="69">
        <f>IF(ISBLANK('ICC GRID'!A411),"---",'ICC GRID'!G411)</f>
        <v>15</v>
      </c>
      <c r="E434" s="31">
        <f>IF(ISBLANK('ICC GRID'!A411),"---",'ICC GRID'!E411)</f>
        <v>5</v>
      </c>
      <c r="F434" s="18">
        <f>IF(ISBLANK('ICC GRID'!A411),"---",IF('ICC GRID'!D411=0,"",'ICC GRID'!D411))</f>
        <v>5.2</v>
      </c>
      <c r="G434" s="19">
        <f>IF(ISBLANK('ICC GRID'!A411),"---",IF('ICC GRID'!C411=0,"",'ICC GRID'!C411))</f>
        <v>10</v>
      </c>
      <c r="H434" s="47"/>
      <c r="I434" s="48"/>
      <c r="J434" s="32" t="str">
        <f t="shared" si="14"/>
        <v/>
      </c>
      <c r="K434" s="33" t="str">
        <f>IF(ISBLANK('ICC GRID'!A411),"---",IF(H434="","",IF(H434&lt;'ICC GRID'!C411,M434,F434)))</f>
        <v/>
      </c>
      <c r="L434" s="33" t="str">
        <f t="shared" si="15"/>
        <v/>
      </c>
      <c r="M434" s="18">
        <f>IF(ISBLANK('ICC GRID'!A411),"---",IF('ICC GRID'!B411=0,"",'ICC GRID'!B411))</f>
        <v>9.15</v>
      </c>
    </row>
    <row r="435" spans="1:13" ht="15.75" x14ac:dyDescent="0.2">
      <c r="A435" s="28" t="str">
        <f>IF(ISBLANK('ICC GRID'!A412),"---",'ICC GRID'!F412)</f>
        <v>Prunus mume 'Peggy Clarke'</v>
      </c>
      <c r="B435" s="29"/>
      <c r="C435" s="30" t="str">
        <f>IF(ISBLANK('ICC GRID'!A412),"---",TRIM('ICC GRID'!A412))</f>
        <v>XP 6-12" RC</v>
      </c>
      <c r="D435" s="69">
        <f>IF(ISBLANK('ICC GRID'!A412),"---",'ICC GRID'!G412)</f>
        <v>15</v>
      </c>
      <c r="E435" s="31">
        <f>IF(ISBLANK('ICC GRID'!A412),"---",'ICC GRID'!E412)</f>
        <v>5</v>
      </c>
      <c r="F435" s="18">
        <f>IF(ISBLANK('ICC GRID'!A412),"---",IF('ICC GRID'!D412=0,"",'ICC GRID'!D412))</f>
        <v>4.5</v>
      </c>
      <c r="G435" s="19">
        <f>IF(ISBLANK('ICC GRID'!A412),"---",IF('ICC GRID'!C412=0,"",'ICC GRID'!C412))</f>
        <v>10</v>
      </c>
      <c r="H435" s="47"/>
      <c r="I435" s="48"/>
      <c r="J435" s="32" t="str">
        <f t="shared" si="14"/>
        <v/>
      </c>
      <c r="K435" s="33" t="str">
        <f>IF(ISBLANK('ICC GRID'!A412),"---",IF(H435="","",IF(H435&lt;'ICC GRID'!C412,M435,F435)))</f>
        <v/>
      </c>
      <c r="L435" s="33" t="str">
        <f t="shared" si="15"/>
        <v/>
      </c>
      <c r="M435" s="18">
        <f>IF(ISBLANK('ICC GRID'!A412),"---",IF('ICC GRID'!B412=0,"",'ICC GRID'!B412))</f>
        <v>7.9</v>
      </c>
    </row>
    <row r="436" spans="1:13" ht="15.75" x14ac:dyDescent="0.2">
      <c r="A436" s="28" t="str">
        <f>IF(ISBLANK('ICC GRID'!A413),"---",'ICC GRID'!F413)</f>
        <v>Prunus mume 'Peggy Clarke'</v>
      </c>
      <c r="B436" s="29"/>
      <c r="C436" s="30" t="str">
        <f>IF(ISBLANK('ICC GRID'!A413),"---",TRIM('ICC GRID'!A413))</f>
        <v>XP 1-2' RC</v>
      </c>
      <c r="D436" s="69">
        <f>IF(ISBLANK('ICC GRID'!A413),"---",'ICC GRID'!G413)</f>
        <v>31</v>
      </c>
      <c r="E436" s="31">
        <f>IF(ISBLANK('ICC GRID'!A413),"---",'ICC GRID'!E413)</f>
        <v>5</v>
      </c>
      <c r="F436" s="18">
        <f>IF(ISBLANK('ICC GRID'!A413),"---",IF('ICC GRID'!D413=0,"",'ICC GRID'!D413))</f>
        <v>6.5</v>
      </c>
      <c r="G436" s="19">
        <f>IF(ISBLANK('ICC GRID'!A413),"---",IF('ICC GRID'!C413=0,"",'ICC GRID'!C413))</f>
        <v>10</v>
      </c>
      <c r="H436" s="47"/>
      <c r="I436" s="48"/>
      <c r="J436" s="32" t="str">
        <f t="shared" si="14"/>
        <v/>
      </c>
      <c r="K436" s="33" t="str">
        <f>IF(ISBLANK('ICC GRID'!A413),"---",IF(H436="","",IF(H436&lt;'ICC GRID'!C413,M436,F436)))</f>
        <v/>
      </c>
      <c r="L436" s="33" t="str">
        <f t="shared" si="15"/>
        <v/>
      </c>
      <c r="M436" s="18">
        <f>IF(ISBLANK('ICC GRID'!A413),"---",IF('ICC GRID'!B413=0,"",'ICC GRID'!B413))</f>
        <v>11.4</v>
      </c>
    </row>
    <row r="437" spans="1:13" ht="15.75" x14ac:dyDescent="0.2">
      <c r="A437" s="28" t="str">
        <f>IF(ISBLANK('ICC GRID'!A414),"---",'ICC GRID'!F414)</f>
        <v>Prunus mume 'Peggy Clarke'</v>
      </c>
      <c r="B437" s="29"/>
      <c r="C437" s="30" t="str">
        <f>IF(ISBLANK('ICC GRID'!A414),"---",TRIM('ICC GRID'!A414))</f>
        <v>XP 2-3' RC</v>
      </c>
      <c r="D437" s="69">
        <f>IF(ISBLANK('ICC GRID'!A414),"---",'ICC GRID'!G414)</f>
        <v>35</v>
      </c>
      <c r="E437" s="31">
        <f>IF(ISBLANK('ICC GRID'!A414),"---",'ICC GRID'!E414)</f>
        <v>5</v>
      </c>
      <c r="F437" s="18">
        <f>IF(ISBLANK('ICC GRID'!A414),"---",IF('ICC GRID'!D414=0,"",'ICC GRID'!D414))</f>
        <v>7.55</v>
      </c>
      <c r="G437" s="19">
        <f>IF(ISBLANK('ICC GRID'!A414),"---",IF('ICC GRID'!C414=0,"",'ICC GRID'!C414))</f>
        <v>10</v>
      </c>
      <c r="H437" s="47"/>
      <c r="I437" s="48"/>
      <c r="J437" s="32" t="str">
        <f t="shared" si="14"/>
        <v/>
      </c>
      <c r="K437" s="33" t="str">
        <f>IF(ISBLANK('ICC GRID'!A414),"---",IF(H437="","",IF(H437&lt;'ICC GRID'!C414,M437,F437)))</f>
        <v/>
      </c>
      <c r="L437" s="33" t="str">
        <f t="shared" si="15"/>
        <v/>
      </c>
      <c r="M437" s="18">
        <f>IF(ISBLANK('ICC GRID'!A414),"---",IF('ICC GRID'!B414=0,"",'ICC GRID'!B414))</f>
        <v>13.25</v>
      </c>
    </row>
    <row r="438" spans="1:13" ht="15.75" x14ac:dyDescent="0.2">
      <c r="A438" s="28" t="str">
        <f>IF(ISBLANK('ICC GRID'!A415),"---",'ICC GRID'!F415)</f>
        <v>Prunus mume 'Peggy Clarke'</v>
      </c>
      <c r="B438" s="29"/>
      <c r="C438" s="30" t="str">
        <f>IF(ISBLANK('ICC GRID'!A415),"---",TRIM('ICC GRID'!A415))</f>
        <v>XP 3-4' RC</v>
      </c>
      <c r="D438" s="69">
        <f>IF(ISBLANK('ICC GRID'!A415),"---",'ICC GRID'!G415)</f>
        <v>37</v>
      </c>
      <c r="E438" s="31">
        <f>IF(ISBLANK('ICC GRID'!A415),"---",'ICC GRID'!E415)</f>
        <v>5</v>
      </c>
      <c r="F438" s="18">
        <f>IF(ISBLANK('ICC GRID'!A415),"---",IF('ICC GRID'!D415=0,"",'ICC GRID'!D415))</f>
        <v>8.85</v>
      </c>
      <c r="G438" s="19">
        <f>IF(ISBLANK('ICC GRID'!A415),"---",IF('ICC GRID'!C415=0,"",'ICC GRID'!C415))</f>
        <v>10</v>
      </c>
      <c r="H438" s="47"/>
      <c r="I438" s="48"/>
      <c r="J438" s="32" t="str">
        <f t="shared" si="14"/>
        <v/>
      </c>
      <c r="K438" s="33" t="str">
        <f>IF(ISBLANK('ICC GRID'!A415),"---",IF(H438="","",IF(H438&lt;'ICC GRID'!C415,M438,F438)))</f>
        <v/>
      </c>
      <c r="L438" s="33" t="str">
        <f t="shared" si="15"/>
        <v/>
      </c>
      <c r="M438" s="18">
        <f>IF(ISBLANK('ICC GRID'!A415),"---",IF('ICC GRID'!B415=0,"",'ICC GRID'!B415))</f>
        <v>15.5</v>
      </c>
    </row>
    <row r="439" spans="1:13" ht="15.75" x14ac:dyDescent="0.2">
      <c r="A439" s="28" t="str">
        <f>IF(ISBLANK('ICC GRID'!A416),"---",'ICC GRID'!F416)</f>
        <v>Prunus mume 'Rosebud'</v>
      </c>
      <c r="B439" s="29"/>
      <c r="C439" s="30" t="str">
        <f>IF(ISBLANK('ICC GRID'!A416),"---",TRIM('ICC GRID'!A416))</f>
        <v>XP 1-2' CRK'D ROOTS</v>
      </c>
      <c r="D439" s="69">
        <f>IF(ISBLANK('ICC GRID'!A416),"---",'ICC GRID'!G416)</f>
        <v>14</v>
      </c>
      <c r="E439" s="31">
        <f>IF(ISBLANK('ICC GRID'!A416),"---",'ICC GRID'!E416)</f>
        <v>5</v>
      </c>
      <c r="F439" s="18">
        <f>IF(ISBLANK('ICC GRID'!A416),"---",IF('ICC GRID'!D416=0,"",'ICC GRID'!D416))</f>
        <v>5.2</v>
      </c>
      <c r="G439" s="19">
        <f>IF(ISBLANK('ICC GRID'!A416),"---",IF('ICC GRID'!C416=0,"",'ICC GRID'!C416))</f>
        <v>10</v>
      </c>
      <c r="H439" s="47"/>
      <c r="I439" s="48"/>
      <c r="J439" s="32" t="str">
        <f t="shared" si="14"/>
        <v/>
      </c>
      <c r="K439" s="33" t="str">
        <f>IF(ISBLANK('ICC GRID'!A416),"---",IF(H439="","",IF(H439&lt;'ICC GRID'!C416,M439,F439)))</f>
        <v/>
      </c>
      <c r="L439" s="33" t="str">
        <f t="shared" si="15"/>
        <v/>
      </c>
      <c r="M439" s="18">
        <f>IF(ISBLANK('ICC GRID'!A416),"---",IF('ICC GRID'!B416=0,"",'ICC GRID'!B416))</f>
        <v>9.15</v>
      </c>
    </row>
    <row r="440" spans="1:13" ht="15.75" x14ac:dyDescent="0.2">
      <c r="A440" s="28" t="str">
        <f>IF(ISBLANK('ICC GRID'!A417),"---",'ICC GRID'!F417)</f>
        <v>Prunus mume 'Rosebud'</v>
      </c>
      <c r="B440" s="29"/>
      <c r="C440" s="30" t="str">
        <f>IF(ISBLANK('ICC GRID'!A417),"---",TRIM('ICC GRID'!A417))</f>
        <v>XP 1-2' RC</v>
      </c>
      <c r="D440" s="69">
        <f>IF(ISBLANK('ICC GRID'!A417),"---",'ICC GRID'!G417)</f>
        <v>33</v>
      </c>
      <c r="E440" s="31">
        <f>IF(ISBLANK('ICC GRID'!A417),"---",'ICC GRID'!E417)</f>
        <v>5</v>
      </c>
      <c r="F440" s="18">
        <f>IF(ISBLANK('ICC GRID'!A417),"---",IF('ICC GRID'!D417=0,"",'ICC GRID'!D417))</f>
        <v>6.5</v>
      </c>
      <c r="G440" s="19">
        <f>IF(ISBLANK('ICC GRID'!A417),"---",IF('ICC GRID'!C417=0,"",'ICC GRID'!C417))</f>
        <v>10</v>
      </c>
      <c r="H440" s="47"/>
      <c r="I440" s="48"/>
      <c r="J440" s="32" t="str">
        <f t="shared" si="14"/>
        <v/>
      </c>
      <c r="K440" s="33" t="str">
        <f>IF(ISBLANK('ICC GRID'!A417),"---",IF(H440="","",IF(H440&lt;'ICC GRID'!C417,M440,F440)))</f>
        <v/>
      </c>
      <c r="L440" s="33" t="str">
        <f t="shared" si="15"/>
        <v/>
      </c>
      <c r="M440" s="18">
        <f>IF(ISBLANK('ICC GRID'!A417),"---",IF('ICC GRID'!B417=0,"",'ICC GRID'!B417))</f>
        <v>11.4</v>
      </c>
    </row>
    <row r="441" spans="1:13" ht="15.75" x14ac:dyDescent="0.2">
      <c r="A441" s="28" t="str">
        <f>IF(ISBLANK('ICC GRID'!A418),"---",'ICC GRID'!F418)</f>
        <v>Prunus mume 'Rosebud'</v>
      </c>
      <c r="B441" s="29"/>
      <c r="C441" s="30" t="str">
        <f>IF(ISBLANK('ICC GRID'!A418),"---",TRIM('ICC GRID'!A418))</f>
        <v>XP 2-3' CRK'D ROOTS</v>
      </c>
      <c r="D441" s="69">
        <f>IF(ISBLANK('ICC GRID'!A418),"---",'ICC GRID'!G418)</f>
        <v>35</v>
      </c>
      <c r="E441" s="31">
        <f>IF(ISBLANK('ICC GRID'!A418),"---",'ICC GRID'!E418)</f>
        <v>5</v>
      </c>
      <c r="F441" s="18">
        <f>IF(ISBLANK('ICC GRID'!A418),"---",IF('ICC GRID'!D418=0,"",'ICC GRID'!D418))</f>
        <v>6.05</v>
      </c>
      <c r="G441" s="19">
        <f>IF(ISBLANK('ICC GRID'!A418),"---",IF('ICC GRID'!C418=0,"",'ICC GRID'!C418))</f>
        <v>10</v>
      </c>
      <c r="H441" s="47"/>
      <c r="I441" s="48"/>
      <c r="J441" s="32" t="str">
        <f t="shared" si="14"/>
        <v/>
      </c>
      <c r="K441" s="33" t="str">
        <f>IF(ISBLANK('ICC GRID'!A418),"---",IF(H441="","",IF(H441&lt;'ICC GRID'!C418,M441,F441)))</f>
        <v/>
      </c>
      <c r="L441" s="33" t="str">
        <f t="shared" si="15"/>
        <v/>
      </c>
      <c r="M441" s="18">
        <f>IF(ISBLANK('ICC GRID'!A418),"---",IF('ICC GRID'!B418=0,"",'ICC GRID'!B418))</f>
        <v>10.6</v>
      </c>
    </row>
    <row r="442" spans="1:13" ht="15.75" x14ac:dyDescent="0.2">
      <c r="A442" s="28" t="str">
        <f>IF(ISBLANK('ICC GRID'!A419),"---",'ICC GRID'!F419)</f>
        <v>Prunus mume 'Rosebud'</v>
      </c>
      <c r="B442" s="29"/>
      <c r="C442" s="30" t="str">
        <f>IF(ISBLANK('ICC GRID'!A419),"---",TRIM('ICC GRID'!A419))</f>
        <v>XP 3-4' CRK'D ROOTS</v>
      </c>
      <c r="D442" s="69">
        <f>IF(ISBLANK('ICC GRID'!A419),"---",'ICC GRID'!G419)</f>
        <v>28</v>
      </c>
      <c r="E442" s="31">
        <f>IF(ISBLANK('ICC GRID'!A419),"---",'ICC GRID'!E419)</f>
        <v>5</v>
      </c>
      <c r="F442" s="18">
        <f>IF(ISBLANK('ICC GRID'!A419),"---",IF('ICC GRID'!D419=0,"",'ICC GRID'!D419))</f>
        <v>7.1</v>
      </c>
      <c r="G442" s="19">
        <f>IF(ISBLANK('ICC GRID'!A419),"---",IF('ICC GRID'!C419=0,"",'ICC GRID'!C419))</f>
        <v>10</v>
      </c>
      <c r="H442" s="47"/>
      <c r="I442" s="48"/>
      <c r="J442" s="32" t="str">
        <f t="shared" si="14"/>
        <v/>
      </c>
      <c r="K442" s="33" t="str">
        <f>IF(ISBLANK('ICC GRID'!A419),"---",IF(H442="","",IF(H442&lt;'ICC GRID'!C419,M442,F442)))</f>
        <v/>
      </c>
      <c r="L442" s="33" t="str">
        <f t="shared" si="15"/>
        <v/>
      </c>
      <c r="M442" s="18">
        <f>IF(ISBLANK('ICC GRID'!A419),"---",IF('ICC GRID'!B419=0,"",'ICC GRID'!B419))</f>
        <v>12.4</v>
      </c>
    </row>
    <row r="443" spans="1:13" ht="15.75" x14ac:dyDescent="0.2">
      <c r="A443" s="28" t="str">
        <f>IF(ISBLANK('ICC GRID'!A420),"---",'ICC GRID'!F420)</f>
        <v>Prunus mume 'Trumpet'</v>
      </c>
      <c r="B443" s="29"/>
      <c r="C443" s="30" t="str">
        <f>IF(ISBLANK('ICC GRID'!A420),"---",TRIM('ICC GRID'!A420))</f>
        <v>XP 1-2' CRK'D ROOTS</v>
      </c>
      <c r="D443" s="69">
        <f>IF(ISBLANK('ICC GRID'!A420),"---",'ICC GRID'!G420)</f>
        <v>35</v>
      </c>
      <c r="E443" s="31">
        <f>IF(ISBLANK('ICC GRID'!A420),"---",'ICC GRID'!E420)</f>
        <v>5</v>
      </c>
      <c r="F443" s="18">
        <f>IF(ISBLANK('ICC GRID'!A420),"---",IF('ICC GRID'!D420=0,"",'ICC GRID'!D420))</f>
        <v>5.2</v>
      </c>
      <c r="G443" s="19">
        <f>IF(ISBLANK('ICC GRID'!A420),"---",IF('ICC GRID'!C420=0,"",'ICC GRID'!C420))</f>
        <v>10</v>
      </c>
      <c r="H443" s="47"/>
      <c r="I443" s="48"/>
      <c r="J443" s="32" t="str">
        <f t="shared" si="14"/>
        <v/>
      </c>
      <c r="K443" s="33" t="str">
        <f>IF(ISBLANK('ICC GRID'!A420),"---",IF(H443="","",IF(H443&lt;'ICC GRID'!C420,M443,F443)))</f>
        <v/>
      </c>
      <c r="L443" s="33" t="str">
        <f t="shared" si="15"/>
        <v/>
      </c>
      <c r="M443" s="18">
        <f>IF(ISBLANK('ICC GRID'!A420),"---",IF('ICC GRID'!B420=0,"",'ICC GRID'!B420))</f>
        <v>9.15</v>
      </c>
    </row>
    <row r="444" spans="1:13" ht="15.75" x14ac:dyDescent="0.2">
      <c r="A444" s="28" t="str">
        <f>IF(ISBLANK('ICC GRID'!A421),"---",'ICC GRID'!F421)</f>
        <v>Prunus mume 'Trumpet'</v>
      </c>
      <c r="B444" s="29"/>
      <c r="C444" s="30" t="str">
        <f>IF(ISBLANK('ICC GRID'!A421),"---",TRIM('ICC GRID'!A421))</f>
        <v>XP 1-2' RC</v>
      </c>
      <c r="D444" s="69">
        <f>IF(ISBLANK('ICC GRID'!A421),"---",'ICC GRID'!G421)</f>
        <v>35</v>
      </c>
      <c r="E444" s="31">
        <f>IF(ISBLANK('ICC GRID'!A421),"---",'ICC GRID'!E421)</f>
        <v>5</v>
      </c>
      <c r="F444" s="18">
        <f>IF(ISBLANK('ICC GRID'!A421),"---",IF('ICC GRID'!D421=0,"",'ICC GRID'!D421))</f>
        <v>6.5</v>
      </c>
      <c r="G444" s="19">
        <f>IF(ISBLANK('ICC GRID'!A421),"---",IF('ICC GRID'!C421=0,"",'ICC GRID'!C421))</f>
        <v>10</v>
      </c>
      <c r="H444" s="47"/>
      <c r="I444" s="48"/>
      <c r="J444" s="32" t="str">
        <f t="shared" si="14"/>
        <v/>
      </c>
      <c r="K444" s="33" t="str">
        <f>IF(ISBLANK('ICC GRID'!A421),"---",IF(H444="","",IF(H444&lt;'ICC GRID'!C421,M444,F444)))</f>
        <v/>
      </c>
      <c r="L444" s="33" t="str">
        <f t="shared" si="15"/>
        <v/>
      </c>
      <c r="M444" s="18">
        <f>IF(ISBLANK('ICC GRID'!A421),"---",IF('ICC GRID'!B421=0,"",'ICC GRID'!B421))</f>
        <v>11.4</v>
      </c>
    </row>
    <row r="445" spans="1:13" ht="15.75" x14ac:dyDescent="0.2">
      <c r="A445" s="28" t="str">
        <f>IF(ISBLANK('ICC GRID'!A422),"---",'ICC GRID'!F422)</f>
        <v>Prunus mume 'Trumpet'</v>
      </c>
      <c r="B445" s="29"/>
      <c r="C445" s="30" t="str">
        <f>IF(ISBLANK('ICC GRID'!A422),"---",TRIM('ICC GRID'!A422))</f>
        <v>XP 2-3' CRK'D ROOTS</v>
      </c>
      <c r="D445" s="69">
        <f>IF(ISBLANK('ICC GRID'!A422),"---",'ICC GRID'!G422)</f>
        <v>35</v>
      </c>
      <c r="E445" s="31">
        <f>IF(ISBLANK('ICC GRID'!A422),"---",'ICC GRID'!E422)</f>
        <v>5</v>
      </c>
      <c r="F445" s="18">
        <f>IF(ISBLANK('ICC GRID'!A422),"---",IF('ICC GRID'!D422=0,"",'ICC GRID'!D422))</f>
        <v>6.05</v>
      </c>
      <c r="G445" s="19">
        <f>IF(ISBLANK('ICC GRID'!A422),"---",IF('ICC GRID'!C422=0,"",'ICC GRID'!C422))</f>
        <v>10</v>
      </c>
      <c r="H445" s="47"/>
      <c r="I445" s="48"/>
      <c r="J445" s="32" t="str">
        <f t="shared" si="14"/>
        <v/>
      </c>
      <c r="K445" s="33" t="str">
        <f>IF(ISBLANK('ICC GRID'!A422),"---",IF(H445="","",IF(H445&lt;'ICC GRID'!C422,M445,F445)))</f>
        <v/>
      </c>
      <c r="L445" s="33" t="str">
        <f t="shared" si="15"/>
        <v/>
      </c>
      <c r="M445" s="18">
        <f>IF(ISBLANK('ICC GRID'!A422),"---",IF('ICC GRID'!B422=0,"",'ICC GRID'!B422))</f>
        <v>10.6</v>
      </c>
    </row>
    <row r="446" spans="1:13" ht="15.75" x14ac:dyDescent="0.2">
      <c r="A446" s="28" t="str">
        <f>IF(ISBLANK('ICC GRID'!A423),"---",'ICC GRID'!F423)</f>
        <v>Prunus mume 'Usuiro-chirimen'</v>
      </c>
      <c r="B446" s="29"/>
      <c r="C446" s="30" t="str">
        <f>IF(ISBLANK('ICC GRID'!A423),"---",TRIM('ICC GRID'!A423))</f>
        <v>XP 6-12" RC</v>
      </c>
      <c r="D446" s="69">
        <f>IF(ISBLANK('ICC GRID'!A423),"---",'ICC GRID'!G423)</f>
        <v>20</v>
      </c>
      <c r="E446" s="31">
        <f>IF(ISBLANK('ICC GRID'!A423),"---",'ICC GRID'!E423)</f>
        <v>5</v>
      </c>
      <c r="F446" s="18">
        <f>IF(ISBLANK('ICC GRID'!A423),"---",IF('ICC GRID'!D423=0,"",'ICC GRID'!D423))</f>
        <v>4.5</v>
      </c>
      <c r="G446" s="19">
        <f>IF(ISBLANK('ICC GRID'!A423),"---",IF('ICC GRID'!C423=0,"",'ICC GRID'!C423))</f>
        <v>10</v>
      </c>
      <c r="H446" s="47"/>
      <c r="I446" s="48"/>
      <c r="J446" s="32" t="str">
        <f t="shared" si="14"/>
        <v/>
      </c>
      <c r="K446" s="33" t="str">
        <f>IF(ISBLANK('ICC GRID'!A423),"---",IF(H446="","",IF(H446&lt;'ICC GRID'!C423,M446,F446)))</f>
        <v/>
      </c>
      <c r="L446" s="33" t="str">
        <f t="shared" si="15"/>
        <v/>
      </c>
      <c r="M446" s="18">
        <f>IF(ISBLANK('ICC GRID'!A423),"---",IF('ICC GRID'!B423=0,"",'ICC GRID'!B423))</f>
        <v>7.9</v>
      </c>
    </row>
    <row r="447" spans="1:13" ht="15.75" x14ac:dyDescent="0.2">
      <c r="A447" s="28" t="str">
        <f>IF(ISBLANK('ICC GRID'!A424),"---",'ICC GRID'!F424)</f>
        <v>Prunus mume 'Usuiro-chirimen'</v>
      </c>
      <c r="B447" s="29"/>
      <c r="C447" s="30" t="str">
        <f>IF(ISBLANK('ICC GRID'!A424),"---",TRIM('ICC GRID'!A424))</f>
        <v>XP 1-2' RC</v>
      </c>
      <c r="D447" s="69">
        <f>IF(ISBLANK('ICC GRID'!A424),"---",'ICC GRID'!G424)</f>
        <v>15</v>
      </c>
      <c r="E447" s="31">
        <f>IF(ISBLANK('ICC GRID'!A424),"---",'ICC GRID'!E424)</f>
        <v>5</v>
      </c>
      <c r="F447" s="18">
        <f>IF(ISBLANK('ICC GRID'!A424),"---",IF('ICC GRID'!D424=0,"",'ICC GRID'!D424))</f>
        <v>6.5</v>
      </c>
      <c r="G447" s="19">
        <f>IF(ISBLANK('ICC GRID'!A424),"---",IF('ICC GRID'!C424=0,"",'ICC GRID'!C424))</f>
        <v>10</v>
      </c>
      <c r="H447" s="47"/>
      <c r="I447" s="48"/>
      <c r="J447" s="32" t="str">
        <f t="shared" si="14"/>
        <v/>
      </c>
      <c r="K447" s="33" t="str">
        <f>IF(ISBLANK('ICC GRID'!A424),"---",IF(H447="","",IF(H447&lt;'ICC GRID'!C424,M447,F447)))</f>
        <v/>
      </c>
      <c r="L447" s="33" t="str">
        <f t="shared" si="15"/>
        <v/>
      </c>
      <c r="M447" s="18">
        <f>IF(ISBLANK('ICC GRID'!A424),"---",IF('ICC GRID'!B424=0,"",'ICC GRID'!B424))</f>
        <v>11.4</v>
      </c>
    </row>
    <row r="448" spans="1:13" ht="15.75" x14ac:dyDescent="0.2">
      <c r="A448" s="28" t="str">
        <f>IF(ISBLANK('ICC GRID'!A425),"---",'ICC GRID'!F425)</f>
        <v>Pseudolarix amabilis</v>
      </c>
      <c r="B448" s="29"/>
      <c r="C448" s="30" t="str">
        <f>IF(ISBLANK('ICC GRID'!A425),"---",TRIM('ICC GRID'!A425))</f>
        <v>LP</v>
      </c>
      <c r="D448" s="69">
        <f>IF(ISBLANK('ICC GRID'!A425),"---",'ICC GRID'!G425)</f>
        <v>250</v>
      </c>
      <c r="E448" s="31">
        <f>IF(ISBLANK('ICC GRID'!A425),"---",'ICC GRID'!E425)</f>
        <v>5</v>
      </c>
      <c r="F448" s="18">
        <f>IF(ISBLANK('ICC GRID'!A425),"---",IF('ICC GRID'!D425=0,"",'ICC GRID'!D425))</f>
        <v>3.1</v>
      </c>
      <c r="G448" s="19">
        <f>IF(ISBLANK('ICC GRID'!A425),"---",IF('ICC GRID'!C425=0,"",'ICC GRID'!C425))</f>
        <v>50</v>
      </c>
      <c r="H448" s="47"/>
      <c r="I448" s="48"/>
      <c r="J448" s="32" t="str">
        <f t="shared" si="14"/>
        <v/>
      </c>
      <c r="K448" s="33" t="str">
        <f>IF(ISBLANK('ICC GRID'!A425),"---",IF(H448="","",IF(H448&lt;'ICC GRID'!C425,M448,F448)))</f>
        <v/>
      </c>
      <c r="L448" s="33" t="str">
        <f t="shared" si="15"/>
        <v/>
      </c>
      <c r="M448" s="18">
        <f>IF(ISBLANK('ICC GRID'!A425),"---",IF('ICC GRID'!B425=0,"",'ICC GRID'!B425))</f>
        <v>5.45</v>
      </c>
    </row>
    <row r="449" spans="1:13" ht="15.75" x14ac:dyDescent="0.2">
      <c r="A449" s="28" t="str">
        <f>IF(ISBLANK('ICC GRID'!A426),"---",'ICC GRID'!F426)</f>
        <v>Pyrus ussuriensis</v>
      </c>
      <c r="B449" s="29"/>
      <c r="C449" s="30" t="str">
        <f>IF(ISBLANK('ICC GRID'!A426),"---",TRIM('ICC GRID'!A426))</f>
        <v>1-2'</v>
      </c>
      <c r="D449" s="69">
        <f>IF(ISBLANK('ICC GRID'!A426),"---",'ICC GRID'!G426)</f>
        <v>18</v>
      </c>
      <c r="E449" s="31">
        <f>IF(ISBLANK('ICC GRID'!A426),"---",'ICC GRID'!E426)</f>
        <v>25</v>
      </c>
      <c r="F449" s="18">
        <f>IF(ISBLANK('ICC GRID'!A426),"---",IF('ICC GRID'!D426=0,"",'ICC GRID'!D426))</f>
        <v>0.95</v>
      </c>
      <c r="G449" s="19">
        <f>IF(ISBLANK('ICC GRID'!A426),"---",IF('ICC GRID'!C426=0,"",'ICC GRID'!C426))</f>
        <v>50</v>
      </c>
      <c r="H449" s="47"/>
      <c r="I449" s="48"/>
      <c r="J449" s="32" t="str">
        <f t="shared" si="14"/>
        <v/>
      </c>
      <c r="K449" s="33" t="str">
        <f>IF(ISBLANK('ICC GRID'!A426),"---",IF(H449="","",IF(H449&lt;'ICC GRID'!C426,M449,F449)))</f>
        <v/>
      </c>
      <c r="L449" s="33" t="str">
        <f t="shared" si="15"/>
        <v/>
      </c>
      <c r="M449" s="18">
        <f>IF(ISBLANK('ICC GRID'!A426),"---",IF('ICC GRID'!B426=0,"",'ICC GRID'!B426))</f>
        <v>1.7</v>
      </c>
    </row>
    <row r="450" spans="1:13" ht="15.75" x14ac:dyDescent="0.2">
      <c r="A450" s="28" t="str">
        <f>IF(ISBLANK('ICC GRID'!A427),"---",'ICC GRID'!F427)</f>
        <v>Quercus 'Jordan Street'®</v>
      </c>
      <c r="B450" s="29"/>
      <c r="C450" s="30" t="str">
        <f>IF(ISBLANK('ICC GRID'!A427),"---",TRIM('ICC GRID'!A427))</f>
        <v>2-3'</v>
      </c>
      <c r="D450" s="69">
        <f>IF(ISBLANK('ICC GRID'!A427),"---",'ICC GRID'!G427)</f>
        <v>47</v>
      </c>
      <c r="E450" s="31">
        <f>IF(ISBLANK('ICC GRID'!A427),"---",'ICC GRID'!E427)</f>
        <v>5</v>
      </c>
      <c r="F450" s="18">
        <f>IF(ISBLANK('ICC GRID'!A427),"---",IF('ICC GRID'!D427=0,"",'ICC GRID'!D427))</f>
        <v>10.75</v>
      </c>
      <c r="G450" s="19">
        <f>IF(ISBLANK('ICC GRID'!A427),"---",IF('ICC GRID'!C427=0,"",'ICC GRID'!C427))</f>
        <v>10</v>
      </c>
      <c r="H450" s="47"/>
      <c r="I450" s="48"/>
      <c r="J450" s="32" t="str">
        <f t="shared" si="14"/>
        <v/>
      </c>
      <c r="K450" s="33" t="str">
        <f>IF(ISBLANK('ICC GRID'!A427),"---",IF(H450="","",IF(H450&lt;'ICC GRID'!C427,M450,F450)))</f>
        <v/>
      </c>
      <c r="L450" s="33" t="str">
        <f t="shared" si="15"/>
        <v/>
      </c>
      <c r="M450" s="18">
        <f>IF(ISBLANK('ICC GRID'!A427),"---",IF('ICC GRID'!B427=0,"",'ICC GRID'!B427))</f>
        <v>18.100000000000001</v>
      </c>
    </row>
    <row r="451" spans="1:13" ht="15.75" x14ac:dyDescent="0.2">
      <c r="A451" s="28" t="str">
        <f>IF(ISBLANK('ICC GRID'!A428),"---",'ICC GRID'!F428)</f>
        <v>Quercus 'Jordan Street'®</v>
      </c>
      <c r="B451" s="29"/>
      <c r="C451" s="30" t="str">
        <f>IF(ISBLANK('ICC GRID'!A428),"---",TRIM('ICC GRID'!A428))</f>
        <v>3-4'</v>
      </c>
      <c r="D451" s="69">
        <f>IF(ISBLANK('ICC GRID'!A428),"---",'ICC GRID'!G428)</f>
        <v>32</v>
      </c>
      <c r="E451" s="31">
        <f>IF(ISBLANK('ICC GRID'!A428),"---",'ICC GRID'!E428)</f>
        <v>5</v>
      </c>
      <c r="F451" s="18">
        <f>IF(ISBLANK('ICC GRID'!A428),"---",IF('ICC GRID'!D428=0,"",'ICC GRID'!D428))</f>
        <v>12.55</v>
      </c>
      <c r="G451" s="19">
        <f>IF(ISBLANK('ICC GRID'!A428),"---",IF('ICC GRID'!C428=0,"",'ICC GRID'!C428))</f>
        <v>10</v>
      </c>
      <c r="H451" s="47"/>
      <c r="I451" s="48"/>
      <c r="J451" s="32" t="str">
        <f t="shared" si="14"/>
        <v/>
      </c>
      <c r="K451" s="33" t="str">
        <f>IF(ISBLANK('ICC GRID'!A428),"---",IF(H451="","",IF(H451&lt;'ICC GRID'!C428,M451,F451)))</f>
        <v/>
      </c>
      <c r="L451" s="33" t="str">
        <f t="shared" si="15"/>
        <v/>
      </c>
      <c r="M451" s="18">
        <f>IF(ISBLANK('ICC GRID'!A428),"---",IF('ICC GRID'!B428=0,"",'ICC GRID'!B428))</f>
        <v>21.25</v>
      </c>
    </row>
    <row r="452" spans="1:13" ht="15.75" x14ac:dyDescent="0.2">
      <c r="A452" s="28" t="str">
        <f>IF(ISBLANK('ICC GRID'!A429),"---",'ICC GRID'!F429)</f>
        <v>Quercus 'Prairie Stature'®</v>
      </c>
      <c r="B452" s="29"/>
      <c r="C452" s="30" t="str">
        <f>IF(ISBLANK('ICC GRID'!A429),"---",TRIM('ICC GRID'!A429))</f>
        <v>1-2'</v>
      </c>
      <c r="D452" s="69">
        <f>IF(ISBLANK('ICC GRID'!A429),"---",'ICC GRID'!G429)</f>
        <v>60</v>
      </c>
      <c r="E452" s="31">
        <f>IF(ISBLANK('ICC GRID'!A429),"---",'ICC GRID'!E429)</f>
        <v>5</v>
      </c>
      <c r="F452" s="18">
        <f>IF(ISBLANK('ICC GRID'!A429),"---",IF('ICC GRID'!D429=0,"",'ICC GRID'!D429))</f>
        <v>8.85</v>
      </c>
      <c r="G452" s="19">
        <f>IF(ISBLANK('ICC GRID'!A429),"---",IF('ICC GRID'!C429=0,"",'ICC GRID'!C429))</f>
        <v>10</v>
      </c>
      <c r="H452" s="47"/>
      <c r="I452" s="48"/>
      <c r="J452" s="32" t="str">
        <f t="shared" si="14"/>
        <v/>
      </c>
      <c r="K452" s="33" t="str">
        <f>IF(ISBLANK('ICC GRID'!A429),"---",IF(H452="","",IF(H452&lt;'ICC GRID'!C429,M452,F452)))</f>
        <v/>
      </c>
      <c r="L452" s="33" t="str">
        <f t="shared" si="15"/>
        <v/>
      </c>
      <c r="M452" s="18">
        <f>IF(ISBLANK('ICC GRID'!A429),"---",IF('ICC GRID'!B429=0,"",'ICC GRID'!B429))</f>
        <v>14.8</v>
      </c>
    </row>
    <row r="453" spans="1:13" ht="15.75" x14ac:dyDescent="0.2">
      <c r="A453" s="28" t="str">
        <f>IF(ISBLANK('ICC GRID'!A430),"---",'ICC GRID'!F430)</f>
        <v>Quercus Forest Knight® PP 21,382</v>
      </c>
      <c r="B453" s="29"/>
      <c r="C453" s="30" t="str">
        <f>IF(ISBLANK('ICC GRID'!A430),"---",TRIM('ICC GRID'!A430))</f>
        <v>6-7' TRUCK ONLY</v>
      </c>
      <c r="D453" s="69">
        <f>IF(ISBLANK('ICC GRID'!A430),"---",'ICC GRID'!G430)</f>
        <v>11</v>
      </c>
      <c r="E453" s="31">
        <f>IF(ISBLANK('ICC GRID'!A430),"---",'ICC GRID'!E430)</f>
        <v>5</v>
      </c>
      <c r="F453" s="18">
        <f>IF(ISBLANK('ICC GRID'!A430),"---",IF('ICC GRID'!D430=0,"",'ICC GRID'!D430))</f>
        <v>15.75</v>
      </c>
      <c r="G453" s="19">
        <f>IF(ISBLANK('ICC GRID'!A430),"---",IF('ICC GRID'!C430=0,"",'ICC GRID'!C430))</f>
        <v>10</v>
      </c>
      <c r="H453" s="47"/>
      <c r="I453" s="48"/>
      <c r="J453" s="32" t="str">
        <f t="shared" si="14"/>
        <v/>
      </c>
      <c r="K453" s="33" t="str">
        <f>IF(ISBLANK('ICC GRID'!A430),"---",IF(H453="","",IF(H453&lt;'ICC GRID'!C430,M453,F453)))</f>
        <v/>
      </c>
      <c r="L453" s="33" t="str">
        <f t="shared" si="15"/>
        <v/>
      </c>
      <c r="M453" s="18">
        <f>IF(ISBLANK('ICC GRID'!A430),"---",IF('ICC GRID'!B430=0,"",'ICC GRID'!B430))</f>
        <v>26.9</v>
      </c>
    </row>
    <row r="454" spans="1:13" ht="15.75" x14ac:dyDescent="0.2">
      <c r="A454" s="28" t="str">
        <f>IF(ISBLANK('ICC GRID'!A431),"---",'ICC GRID'!F431)</f>
        <v>Quercus Kindred Spirit® PP 17,604</v>
      </c>
      <c r="B454" s="29"/>
      <c r="C454" s="30" t="str">
        <f>IF(ISBLANK('ICC GRID'!A431),"---",TRIM('ICC GRID'!A431))</f>
        <v>3-4'</v>
      </c>
      <c r="D454" s="69">
        <f>IF(ISBLANK('ICC GRID'!A431),"---",'ICC GRID'!G431)</f>
        <v>19</v>
      </c>
      <c r="E454" s="31">
        <f>IF(ISBLANK('ICC GRID'!A431),"---",'ICC GRID'!E431)</f>
        <v>5</v>
      </c>
      <c r="F454" s="18">
        <f>IF(ISBLANK('ICC GRID'!A431),"---",IF('ICC GRID'!D431=0,"",'ICC GRID'!D431))</f>
        <v>12.55</v>
      </c>
      <c r="G454" s="19">
        <f>IF(ISBLANK('ICC GRID'!A431),"---",IF('ICC GRID'!C431=0,"",'ICC GRID'!C431))</f>
        <v>10</v>
      </c>
      <c r="H454" s="47"/>
      <c r="I454" s="48"/>
      <c r="J454" s="32" t="str">
        <f t="shared" si="14"/>
        <v/>
      </c>
      <c r="K454" s="33" t="str">
        <f>IF(ISBLANK('ICC GRID'!A431),"---",IF(H454="","",IF(H454&lt;'ICC GRID'!C431,M454,F454)))</f>
        <v/>
      </c>
      <c r="L454" s="33" t="str">
        <f t="shared" si="15"/>
        <v/>
      </c>
      <c r="M454" s="18">
        <f>IF(ISBLANK('ICC GRID'!A431),"---",IF('ICC GRID'!B431=0,"",'ICC GRID'!B431))</f>
        <v>21.25</v>
      </c>
    </row>
    <row r="455" spans="1:13" ht="15.75" x14ac:dyDescent="0.2">
      <c r="A455" s="28" t="str">
        <f>IF(ISBLANK('ICC GRID'!A432),"---",'ICC GRID'!F432)</f>
        <v>Quercus Kindred Spirit® PP 17,604</v>
      </c>
      <c r="B455" s="29"/>
      <c r="C455" s="30" t="str">
        <f>IF(ISBLANK('ICC GRID'!A432),"---",TRIM('ICC GRID'!A432))</f>
        <v>4-5'</v>
      </c>
      <c r="D455" s="69">
        <f>IF(ISBLANK('ICC GRID'!A432),"---",'ICC GRID'!G432)</f>
        <v>30</v>
      </c>
      <c r="E455" s="31">
        <f>IF(ISBLANK('ICC GRID'!A432),"---",'ICC GRID'!E432)</f>
        <v>5</v>
      </c>
      <c r="F455" s="18">
        <f>IF(ISBLANK('ICC GRID'!A432),"---",IF('ICC GRID'!D432=0,"",'ICC GRID'!D432))</f>
        <v>14.4</v>
      </c>
      <c r="G455" s="19">
        <f>IF(ISBLANK('ICC GRID'!A432),"---",IF('ICC GRID'!C432=0,"",'ICC GRID'!C432))</f>
        <v>10</v>
      </c>
      <c r="H455" s="47"/>
      <c r="I455" s="48"/>
      <c r="J455" s="32" t="str">
        <f t="shared" si="14"/>
        <v/>
      </c>
      <c r="K455" s="33" t="str">
        <f>IF(ISBLANK('ICC GRID'!A432),"---",IF(H455="","",IF(H455&lt;'ICC GRID'!C432,M455,F455)))</f>
        <v/>
      </c>
      <c r="L455" s="33" t="str">
        <f t="shared" si="15"/>
        <v/>
      </c>
      <c r="M455" s="18">
        <f>IF(ISBLANK('ICC GRID'!A432),"---",IF('ICC GRID'!B432=0,"",'ICC GRID'!B432))</f>
        <v>24.45</v>
      </c>
    </row>
    <row r="456" spans="1:13" ht="15.75" x14ac:dyDescent="0.2">
      <c r="A456" s="28" t="str">
        <f>IF(ISBLANK('ICC GRID'!A433),"---",'ICC GRID'!F433)</f>
        <v>Quercus acutissima</v>
      </c>
      <c r="B456" s="29"/>
      <c r="C456" s="30" t="str">
        <f>IF(ISBLANK('ICC GRID'!A433),"---",TRIM('ICC GRID'!A433))</f>
        <v>LP 1/8"</v>
      </c>
      <c r="D456" s="69">
        <f>IF(ISBLANK('ICC GRID'!A433),"---",'ICC GRID'!G433)</f>
        <v>75</v>
      </c>
      <c r="E456" s="31">
        <f>IF(ISBLANK('ICC GRID'!A433),"---",'ICC GRID'!E433)</f>
        <v>10</v>
      </c>
      <c r="F456" s="18">
        <f>IF(ISBLANK('ICC GRID'!A433),"---",IF('ICC GRID'!D433=0,"",'ICC GRID'!D433))</f>
        <v>1.75</v>
      </c>
      <c r="G456" s="19">
        <f>IF(ISBLANK('ICC GRID'!A433),"---",IF('ICC GRID'!C433=0,"",'ICC GRID'!C433))</f>
        <v>50</v>
      </c>
      <c r="H456" s="47"/>
      <c r="I456" s="48"/>
      <c r="J456" s="32" t="str">
        <f t="shared" si="14"/>
        <v/>
      </c>
      <c r="K456" s="33" t="str">
        <f>IF(ISBLANK('ICC GRID'!A433),"---",IF(H456="","",IF(H456&lt;'ICC GRID'!C433,M456,F456)))</f>
        <v/>
      </c>
      <c r="L456" s="33" t="str">
        <f t="shared" si="15"/>
        <v/>
      </c>
      <c r="M456" s="18">
        <f>IF(ISBLANK('ICC GRID'!A433),"---",IF('ICC GRID'!B433=0,"",'ICC GRID'!B433))</f>
        <v>3.1</v>
      </c>
    </row>
    <row r="457" spans="1:13" ht="15.75" x14ac:dyDescent="0.2">
      <c r="A457" s="28" t="str">
        <f>IF(ISBLANK('ICC GRID'!A434),"---",'ICC GRID'!F434)</f>
        <v>Quercus acutissima</v>
      </c>
      <c r="B457" s="29"/>
      <c r="C457" s="30" t="str">
        <f>IF(ISBLANK('ICC GRID'!A434),"---",TRIM('ICC GRID'!A434))</f>
        <v>LP 1/4"</v>
      </c>
      <c r="D457" s="69">
        <f>IF(ISBLANK('ICC GRID'!A434),"---",'ICC GRID'!G434)</f>
        <v>425</v>
      </c>
      <c r="E457" s="31">
        <f>IF(ISBLANK('ICC GRID'!A434),"---",'ICC GRID'!E434)</f>
        <v>10</v>
      </c>
      <c r="F457" s="18">
        <f>IF(ISBLANK('ICC GRID'!A434),"---",IF('ICC GRID'!D434=0,"",'ICC GRID'!D434))</f>
        <v>2.25</v>
      </c>
      <c r="G457" s="19">
        <f>IF(ISBLANK('ICC GRID'!A434),"---",IF('ICC GRID'!C434=0,"",'ICC GRID'!C434))</f>
        <v>50</v>
      </c>
      <c r="H457" s="47"/>
      <c r="I457" s="48"/>
      <c r="J457" s="32" t="str">
        <f t="shared" si="14"/>
        <v/>
      </c>
      <c r="K457" s="33" t="str">
        <f>IF(ISBLANK('ICC GRID'!A434),"---",IF(H457="","",IF(H457&lt;'ICC GRID'!C434,M457,F457)))</f>
        <v/>
      </c>
      <c r="L457" s="33" t="str">
        <f t="shared" si="15"/>
        <v/>
      </c>
      <c r="M457" s="18">
        <f>IF(ISBLANK('ICC GRID'!A434),"---",IF('ICC GRID'!B434=0,"",'ICC GRID'!B434))</f>
        <v>4</v>
      </c>
    </row>
    <row r="458" spans="1:13" ht="15.75" x14ac:dyDescent="0.2">
      <c r="A458" s="28" t="str">
        <f>IF(ISBLANK('ICC GRID'!A435),"---",'ICC GRID'!F435)</f>
        <v>Quercus alba</v>
      </c>
      <c r="B458" s="29"/>
      <c r="C458" s="30" t="str">
        <f>IF(ISBLANK('ICC GRID'!A435),"---",TRIM('ICC GRID'!A435))</f>
        <v>SP</v>
      </c>
      <c r="D458" s="69">
        <f>IF(ISBLANK('ICC GRID'!A435),"---",'ICC GRID'!G435)</f>
        <v>325</v>
      </c>
      <c r="E458" s="31">
        <f>IF(ISBLANK('ICC GRID'!A435),"---",'ICC GRID'!E435)</f>
        <v>25</v>
      </c>
      <c r="F458" s="18">
        <f>IF(ISBLANK('ICC GRID'!A435),"---",IF('ICC GRID'!D435=0,"",'ICC GRID'!D435))</f>
        <v>1.05</v>
      </c>
      <c r="G458" s="19">
        <f>IF(ISBLANK('ICC GRID'!A435),"---",IF('ICC GRID'!C435=0,"",'ICC GRID'!C435))</f>
        <v>50</v>
      </c>
      <c r="H458" s="47"/>
      <c r="I458" s="48"/>
      <c r="J458" s="32" t="str">
        <f t="shared" si="14"/>
        <v/>
      </c>
      <c r="K458" s="33" t="str">
        <f>IF(ISBLANK('ICC GRID'!A435),"---",IF(H458="","",IF(H458&lt;'ICC GRID'!C435,M458,F458)))</f>
        <v/>
      </c>
      <c r="L458" s="33" t="str">
        <f t="shared" si="15"/>
        <v/>
      </c>
      <c r="M458" s="18">
        <f>IF(ISBLANK('ICC GRID'!A435),"---",IF('ICC GRID'!B435=0,"",'ICC GRID'!B435))</f>
        <v>1.85</v>
      </c>
    </row>
    <row r="459" spans="1:13" ht="15.75" x14ac:dyDescent="0.2">
      <c r="A459" s="28" t="str">
        <f>IF(ISBLANK('ICC GRID'!A436),"---",'ICC GRID'!F436)</f>
        <v>Quercus bicolor</v>
      </c>
      <c r="B459" s="29"/>
      <c r="C459" s="30" t="str">
        <f>IF(ISBLANK('ICC GRID'!A436),"---",TRIM('ICC GRID'!A436))</f>
        <v>SP</v>
      </c>
      <c r="D459" s="69">
        <f>IF(ISBLANK('ICC GRID'!A436),"---",'ICC GRID'!G436)</f>
        <v>500</v>
      </c>
      <c r="E459" s="31">
        <f>IF(ISBLANK('ICC GRID'!A436),"---",'ICC GRID'!E436)</f>
        <v>25</v>
      </c>
      <c r="F459" s="18">
        <f>IF(ISBLANK('ICC GRID'!A436),"---",IF('ICC GRID'!D436=0,"",'ICC GRID'!D436))</f>
        <v>0.7</v>
      </c>
      <c r="G459" s="19">
        <f>IF(ISBLANK('ICC GRID'!A436),"---",IF('ICC GRID'!C436=0,"",'ICC GRID'!C436))</f>
        <v>50</v>
      </c>
      <c r="H459" s="47"/>
      <c r="I459" s="48"/>
      <c r="J459" s="32" t="str">
        <f t="shared" si="14"/>
        <v/>
      </c>
      <c r="K459" s="33" t="str">
        <f>IF(ISBLANK('ICC GRID'!A436),"---",IF(H459="","",IF(H459&lt;'ICC GRID'!C436,M459,F459)))</f>
        <v/>
      </c>
      <c r="L459" s="33" t="str">
        <f t="shared" si="15"/>
        <v/>
      </c>
      <c r="M459" s="18">
        <f>IF(ISBLANK('ICC GRID'!A436),"---",IF('ICC GRID'!B436=0,"",'ICC GRID'!B436))</f>
        <v>1.25</v>
      </c>
    </row>
    <row r="460" spans="1:13" ht="15.75" x14ac:dyDescent="0.2">
      <c r="A460" s="28" t="str">
        <f>IF(ISBLANK('ICC GRID'!A437),"---",'ICC GRID'!F437)</f>
        <v>Quercus bicolor</v>
      </c>
      <c r="B460" s="29"/>
      <c r="C460" s="30" t="str">
        <f>IF(ISBLANK('ICC GRID'!A437),"---",TRIM('ICC GRID'!A437))</f>
        <v>LP 1/8"</v>
      </c>
      <c r="D460" s="69">
        <f>IF(ISBLANK('ICC GRID'!A437),"---",'ICC GRID'!G437)</f>
        <v>90</v>
      </c>
      <c r="E460" s="31">
        <f>IF(ISBLANK('ICC GRID'!A437),"---",'ICC GRID'!E437)</f>
        <v>10</v>
      </c>
      <c r="F460" s="18">
        <f>IF(ISBLANK('ICC GRID'!A437),"---",IF('ICC GRID'!D437=0,"",'ICC GRID'!D437))</f>
        <v>1.6</v>
      </c>
      <c r="G460" s="19">
        <f>IF(ISBLANK('ICC GRID'!A437),"---",IF('ICC GRID'!C437=0,"",'ICC GRID'!C437))</f>
        <v>50</v>
      </c>
      <c r="H460" s="47"/>
      <c r="I460" s="48"/>
      <c r="J460" s="32" t="str">
        <f t="shared" si="14"/>
        <v/>
      </c>
      <c r="K460" s="33" t="str">
        <f>IF(ISBLANK('ICC GRID'!A437),"---",IF(H460="","",IF(H460&lt;'ICC GRID'!C437,M460,F460)))</f>
        <v/>
      </c>
      <c r="L460" s="33" t="str">
        <f t="shared" si="15"/>
        <v/>
      </c>
      <c r="M460" s="18">
        <f>IF(ISBLANK('ICC GRID'!A437),"---",IF('ICC GRID'!B437=0,"",'ICC GRID'!B437))</f>
        <v>3</v>
      </c>
    </row>
    <row r="461" spans="1:13" ht="15.75" x14ac:dyDescent="0.2">
      <c r="A461" s="28" t="str">
        <f>IF(ISBLANK('ICC GRID'!A438),"---",'ICC GRID'!F438)</f>
        <v>Quercus bicolor</v>
      </c>
      <c r="B461" s="29"/>
      <c r="C461" s="30" t="str">
        <f>IF(ISBLANK('ICC GRID'!A438),"---",TRIM('ICC GRID'!A438))</f>
        <v>LP 3/16"</v>
      </c>
      <c r="D461" s="69">
        <f>IF(ISBLANK('ICC GRID'!A438),"---",'ICC GRID'!G438)</f>
        <v>2050</v>
      </c>
      <c r="E461" s="31">
        <f>IF(ISBLANK('ICC GRID'!A438),"---",'ICC GRID'!E438)</f>
        <v>10</v>
      </c>
      <c r="F461" s="18">
        <f>IF(ISBLANK('ICC GRID'!A438),"---",IF('ICC GRID'!D438=0,"",'ICC GRID'!D438))</f>
        <v>2</v>
      </c>
      <c r="G461" s="19">
        <f>IF(ISBLANK('ICC GRID'!A438),"---",IF('ICC GRID'!C438=0,"",'ICC GRID'!C438))</f>
        <v>50</v>
      </c>
      <c r="H461" s="47"/>
      <c r="I461" s="48"/>
      <c r="J461" s="32" t="str">
        <f t="shared" si="14"/>
        <v/>
      </c>
      <c r="K461" s="33" t="str">
        <f>IF(ISBLANK('ICC GRID'!A438),"---",IF(H461="","",IF(H461&lt;'ICC GRID'!C438,M461,F461)))</f>
        <v/>
      </c>
      <c r="L461" s="33" t="str">
        <f t="shared" si="15"/>
        <v/>
      </c>
      <c r="M461" s="18">
        <f>IF(ISBLANK('ICC GRID'!A438),"---",IF('ICC GRID'!B438=0,"",'ICC GRID'!B438))</f>
        <v>3.5</v>
      </c>
    </row>
    <row r="462" spans="1:13" ht="15.75" x14ac:dyDescent="0.2">
      <c r="A462" s="28" t="str">
        <f>IF(ISBLANK('ICC GRID'!A439),"---",'ICC GRID'!F439)</f>
        <v>Quercus bicolor</v>
      </c>
      <c r="B462" s="29"/>
      <c r="C462" s="30" t="str">
        <f>IF(ISBLANK('ICC GRID'!A439),"---",TRIM('ICC GRID'!A439))</f>
        <v>LP 1/4"</v>
      </c>
      <c r="D462" s="69">
        <f>IF(ISBLANK('ICC GRID'!A439),"---",'ICC GRID'!G439)</f>
        <v>2410</v>
      </c>
      <c r="E462" s="31">
        <f>IF(ISBLANK('ICC GRID'!A439),"---",'ICC GRID'!E439)</f>
        <v>10</v>
      </c>
      <c r="F462" s="18">
        <f>IF(ISBLANK('ICC GRID'!A439),"---",IF('ICC GRID'!D439=0,"",'ICC GRID'!D439))</f>
        <v>2.4500000000000002</v>
      </c>
      <c r="G462" s="19">
        <f>IF(ISBLANK('ICC GRID'!A439),"---",IF('ICC GRID'!C439=0,"",'ICC GRID'!C439))</f>
        <v>50</v>
      </c>
      <c r="H462" s="47"/>
      <c r="I462" s="48"/>
      <c r="J462" s="32" t="str">
        <f t="shared" si="14"/>
        <v/>
      </c>
      <c r="K462" s="33" t="str">
        <f>IF(ISBLANK('ICC GRID'!A439),"---",IF(H462="","",IF(H462&lt;'ICC GRID'!C439,M462,F462)))</f>
        <v/>
      </c>
      <c r="L462" s="33" t="str">
        <f t="shared" si="15"/>
        <v/>
      </c>
      <c r="M462" s="18">
        <f>IF(ISBLANK('ICC GRID'!A439),"---",IF('ICC GRID'!B439=0,"",'ICC GRID'!B439))</f>
        <v>4.3</v>
      </c>
    </row>
    <row r="463" spans="1:13" ht="15.75" x14ac:dyDescent="0.2">
      <c r="A463" s="28" t="str">
        <f>IF(ISBLANK('ICC GRID'!A440),"---",'ICC GRID'!F440)</f>
        <v>Quercus bicolor</v>
      </c>
      <c r="B463" s="29"/>
      <c r="C463" s="30" t="str">
        <f>IF(ISBLANK('ICC GRID'!A440),"---",TRIM('ICC GRID'!A440))</f>
        <v>1-2' TR</v>
      </c>
      <c r="D463" s="69">
        <f>IF(ISBLANK('ICC GRID'!A440),"---",'ICC GRID'!G440)</f>
        <v>496</v>
      </c>
      <c r="E463" s="31">
        <f>IF(ISBLANK('ICC GRID'!A440),"---",'ICC GRID'!E440)</f>
        <v>10</v>
      </c>
      <c r="F463" s="18">
        <f>IF(ISBLANK('ICC GRID'!A440),"---",IF('ICC GRID'!D440=0,"",'ICC GRID'!D440))</f>
        <v>1.6</v>
      </c>
      <c r="G463" s="19">
        <f>IF(ISBLANK('ICC GRID'!A440),"---",IF('ICC GRID'!C440=0,"",'ICC GRID'!C440))</f>
        <v>50</v>
      </c>
      <c r="H463" s="47"/>
      <c r="I463" s="48"/>
      <c r="J463" s="32" t="str">
        <f t="shared" si="14"/>
        <v/>
      </c>
      <c r="K463" s="33" t="str">
        <f>IF(ISBLANK('ICC GRID'!A440),"---",IF(H463="","",IF(H463&lt;'ICC GRID'!C440,M463,F463)))</f>
        <v/>
      </c>
      <c r="L463" s="33" t="str">
        <f t="shared" si="15"/>
        <v/>
      </c>
      <c r="M463" s="18">
        <f>IF(ISBLANK('ICC GRID'!A440),"---",IF('ICC GRID'!B440=0,"",'ICC GRID'!B440))</f>
        <v>2.8</v>
      </c>
    </row>
    <row r="464" spans="1:13" ht="15.75" x14ac:dyDescent="0.2">
      <c r="A464" s="28" t="str">
        <f>IF(ISBLANK('ICC GRID'!A441),"---",'ICC GRID'!F441)</f>
        <v>Quercus bicolor</v>
      </c>
      <c r="B464" s="29"/>
      <c r="C464" s="30" t="str">
        <f>IF(ISBLANK('ICC GRID'!A441),"---",TRIM('ICC GRID'!A441))</f>
        <v>2-3' TR</v>
      </c>
      <c r="D464" s="69">
        <f>IF(ISBLANK('ICC GRID'!A441),"---",'ICC GRID'!G441)</f>
        <v>1227</v>
      </c>
      <c r="E464" s="31">
        <f>IF(ISBLANK('ICC GRID'!A441),"---",'ICC GRID'!E441)</f>
        <v>10</v>
      </c>
      <c r="F464" s="18">
        <f>IF(ISBLANK('ICC GRID'!A441),"---",IF('ICC GRID'!D441=0,"",'ICC GRID'!D441))</f>
        <v>2.1</v>
      </c>
      <c r="G464" s="19">
        <f>IF(ISBLANK('ICC GRID'!A441),"---",IF('ICC GRID'!C441=0,"",'ICC GRID'!C441))</f>
        <v>50</v>
      </c>
      <c r="H464" s="47"/>
      <c r="I464" s="48"/>
      <c r="J464" s="32" t="str">
        <f t="shared" si="14"/>
        <v/>
      </c>
      <c r="K464" s="33" t="str">
        <f>IF(ISBLANK('ICC GRID'!A441),"---",IF(H464="","",IF(H464&lt;'ICC GRID'!C441,M464,F464)))</f>
        <v/>
      </c>
      <c r="L464" s="33" t="str">
        <f t="shared" si="15"/>
        <v/>
      </c>
      <c r="M464" s="18">
        <f>IF(ISBLANK('ICC GRID'!A441),"---",IF('ICC GRID'!B441=0,"",'ICC GRID'!B441))</f>
        <v>3.7</v>
      </c>
    </row>
    <row r="465" spans="1:13" ht="15.75" x14ac:dyDescent="0.2">
      <c r="A465" s="28" t="str">
        <f>IF(ISBLANK('ICC GRID'!A442),"---",'ICC GRID'!F442)</f>
        <v>Quercus cerris</v>
      </c>
      <c r="B465" s="29"/>
      <c r="C465" s="30" t="str">
        <f>IF(ISBLANK('ICC GRID'!A442),"---",TRIM('ICC GRID'!A442))</f>
        <v>LP 4-6"</v>
      </c>
      <c r="D465" s="69">
        <f>IF(ISBLANK('ICC GRID'!A442),"---",'ICC GRID'!G442)</f>
        <v>280</v>
      </c>
      <c r="E465" s="31">
        <f>IF(ISBLANK('ICC GRID'!A442),"---",'ICC GRID'!E442)</f>
        <v>10</v>
      </c>
      <c r="F465" s="18">
        <f>IF(ISBLANK('ICC GRID'!A442),"---",IF('ICC GRID'!D442=0,"",'ICC GRID'!D442))</f>
        <v>1.7</v>
      </c>
      <c r="G465" s="19">
        <f>IF(ISBLANK('ICC GRID'!A442),"---",IF('ICC GRID'!C442=0,"",'ICC GRID'!C442))</f>
        <v>50</v>
      </c>
      <c r="H465" s="47"/>
      <c r="I465" s="48"/>
      <c r="J465" s="32" t="str">
        <f t="shared" si="14"/>
        <v/>
      </c>
      <c r="K465" s="33" t="str">
        <f>IF(ISBLANK('ICC GRID'!A442),"---",IF(H465="","",IF(H465&lt;'ICC GRID'!C442,M465,F465)))</f>
        <v/>
      </c>
      <c r="L465" s="33" t="str">
        <f t="shared" si="15"/>
        <v/>
      </c>
      <c r="M465" s="18">
        <f>IF(ISBLANK('ICC GRID'!A442),"---",IF('ICC GRID'!B442=0,"",'ICC GRID'!B442))</f>
        <v>3</v>
      </c>
    </row>
    <row r="466" spans="1:13" ht="15.75" x14ac:dyDescent="0.2">
      <c r="A466" s="28" t="str">
        <f>IF(ISBLANK('ICC GRID'!A443),"---",'ICC GRID'!F443)</f>
        <v>Quercus coccinea</v>
      </c>
      <c r="B466" s="29"/>
      <c r="C466" s="30" t="str">
        <f>IF(ISBLANK('ICC GRID'!A443),"---",TRIM('ICC GRID'!A443))</f>
        <v>SP</v>
      </c>
      <c r="D466" s="69">
        <f>IF(ISBLANK('ICC GRID'!A443),"---",'ICC GRID'!G443)</f>
        <v>200</v>
      </c>
      <c r="E466" s="31">
        <f>IF(ISBLANK('ICC GRID'!A443),"---",'ICC GRID'!E443)</f>
        <v>25</v>
      </c>
      <c r="F466" s="18">
        <f>IF(ISBLANK('ICC GRID'!A443),"---",IF('ICC GRID'!D443=0,"",'ICC GRID'!D443))</f>
        <v>1.05</v>
      </c>
      <c r="G466" s="19">
        <f>IF(ISBLANK('ICC GRID'!A443),"---",IF('ICC GRID'!C443=0,"",'ICC GRID'!C443))</f>
        <v>50</v>
      </c>
      <c r="H466" s="47"/>
      <c r="I466" s="48"/>
      <c r="J466" s="32" t="str">
        <f t="shared" si="14"/>
        <v/>
      </c>
      <c r="K466" s="33" t="str">
        <f>IF(ISBLANK('ICC GRID'!A443),"---",IF(H466="","",IF(H466&lt;'ICC GRID'!C443,M466,F466)))</f>
        <v/>
      </c>
      <c r="L466" s="33" t="str">
        <f t="shared" si="15"/>
        <v/>
      </c>
      <c r="M466" s="18">
        <f>IF(ISBLANK('ICC GRID'!A443),"---",IF('ICC GRID'!B443=0,"",'ICC GRID'!B443))</f>
        <v>1.85</v>
      </c>
    </row>
    <row r="467" spans="1:13" ht="15.75" x14ac:dyDescent="0.2">
      <c r="A467" s="28" t="str">
        <f>IF(ISBLANK('ICC GRID'!A444),"---",'ICC GRID'!F444)</f>
        <v>Quercus coccinea</v>
      </c>
      <c r="B467" s="29"/>
      <c r="C467" s="30" t="str">
        <f>IF(ISBLANK('ICC GRID'!A444),"---",TRIM('ICC GRID'!A444))</f>
        <v>LP 4-6"</v>
      </c>
      <c r="D467" s="69">
        <f>IF(ISBLANK('ICC GRID'!A444),"---",'ICC GRID'!G444)</f>
        <v>1324</v>
      </c>
      <c r="E467" s="31">
        <f>IF(ISBLANK('ICC GRID'!A444),"---",'ICC GRID'!E444)</f>
        <v>10</v>
      </c>
      <c r="F467" s="18">
        <f>IF(ISBLANK('ICC GRID'!A444),"---",IF('ICC GRID'!D444=0,"",'ICC GRID'!D444))</f>
        <v>1.7</v>
      </c>
      <c r="G467" s="19">
        <f>IF(ISBLANK('ICC GRID'!A444),"---",IF('ICC GRID'!C444=0,"",'ICC GRID'!C444))</f>
        <v>50</v>
      </c>
      <c r="H467" s="47"/>
      <c r="I467" s="48"/>
      <c r="J467" s="32" t="str">
        <f t="shared" si="14"/>
        <v/>
      </c>
      <c r="K467" s="33" t="str">
        <f>IF(ISBLANK('ICC GRID'!A444),"---",IF(H467="","",IF(H467&lt;'ICC GRID'!C444,M467,F467)))</f>
        <v/>
      </c>
      <c r="L467" s="33" t="str">
        <f t="shared" si="15"/>
        <v/>
      </c>
      <c r="M467" s="18">
        <f>IF(ISBLANK('ICC GRID'!A444),"---",IF('ICC GRID'!B444=0,"",'ICC GRID'!B444))</f>
        <v>3</v>
      </c>
    </row>
    <row r="468" spans="1:13" ht="15.75" x14ac:dyDescent="0.2">
      <c r="A468" s="28" t="str">
        <f>IF(ISBLANK('ICC GRID'!A445),"---",'ICC GRID'!F445)</f>
        <v>Quercus coccinea</v>
      </c>
      <c r="B468" s="29"/>
      <c r="C468" s="30" t="str">
        <f>IF(ISBLANK('ICC GRID'!A445),"---",TRIM('ICC GRID'!A445))</f>
        <v>LP 1-2'</v>
      </c>
      <c r="D468" s="69">
        <f>IF(ISBLANK('ICC GRID'!A445),"---",'ICC GRID'!G445)</f>
        <v>11</v>
      </c>
      <c r="E468" s="31">
        <f>IF(ISBLANK('ICC GRID'!A445),"---",'ICC GRID'!E445)</f>
        <v>10</v>
      </c>
      <c r="F468" s="18">
        <f>IF(ISBLANK('ICC GRID'!A445),"---",IF('ICC GRID'!D445=0,"",'ICC GRID'!D445))</f>
        <v>2.95</v>
      </c>
      <c r="G468" s="19">
        <f>IF(ISBLANK('ICC GRID'!A445),"---",IF('ICC GRID'!C445=0,"",'ICC GRID'!C445))</f>
        <v>50</v>
      </c>
      <c r="H468" s="47"/>
      <c r="I468" s="48"/>
      <c r="J468" s="32" t="str">
        <f t="shared" si="14"/>
        <v/>
      </c>
      <c r="K468" s="33" t="str">
        <f>IF(ISBLANK('ICC GRID'!A445),"---",IF(H468="","",IF(H468&lt;'ICC GRID'!C445,M468,F468)))</f>
        <v/>
      </c>
      <c r="L468" s="33" t="str">
        <f t="shared" si="15"/>
        <v/>
      </c>
      <c r="M468" s="18">
        <f>IF(ISBLANK('ICC GRID'!A445),"---",IF('ICC GRID'!B445=0,"",'ICC GRID'!B445))</f>
        <v>5.2</v>
      </c>
    </row>
    <row r="469" spans="1:13" ht="15.75" x14ac:dyDescent="0.2">
      <c r="A469" s="28" t="str">
        <f>IF(ISBLANK('ICC GRID'!A446),"---",'ICC GRID'!F446)</f>
        <v>Quercus coccinea</v>
      </c>
      <c r="B469" s="29"/>
      <c r="C469" s="30" t="str">
        <f>IF(ISBLANK('ICC GRID'!A446),"---",TRIM('ICC GRID'!A446))</f>
        <v>6-12" TR</v>
      </c>
      <c r="D469" s="69">
        <f>IF(ISBLANK('ICC GRID'!A446),"---",'ICC GRID'!G446)</f>
        <v>70</v>
      </c>
      <c r="E469" s="31">
        <f>IF(ISBLANK('ICC GRID'!A446),"---",'ICC GRID'!E446)</f>
        <v>25</v>
      </c>
      <c r="F469" s="18">
        <f>IF(ISBLANK('ICC GRID'!A446),"---",IF('ICC GRID'!D446=0,"",'ICC GRID'!D446))</f>
        <v>2.35</v>
      </c>
      <c r="G469" s="19">
        <f>IF(ISBLANK('ICC GRID'!A446),"---",IF('ICC GRID'!C446=0,"",'ICC GRID'!C446))</f>
        <v>50</v>
      </c>
      <c r="H469" s="47"/>
      <c r="I469" s="48"/>
      <c r="J469" s="32" t="str">
        <f t="shared" si="14"/>
        <v/>
      </c>
      <c r="K469" s="33" t="str">
        <f>IF(ISBLANK('ICC GRID'!A446),"---",IF(H469="","",IF(H469&lt;'ICC GRID'!C446,M469,F469)))</f>
        <v/>
      </c>
      <c r="L469" s="33" t="str">
        <f t="shared" si="15"/>
        <v/>
      </c>
      <c r="M469" s="18">
        <f>IF(ISBLANK('ICC GRID'!A446),"---",IF('ICC GRID'!B446=0,"",'ICC GRID'!B446))</f>
        <v>4.1500000000000004</v>
      </c>
    </row>
    <row r="470" spans="1:13" ht="15.75" x14ac:dyDescent="0.2">
      <c r="A470" s="28" t="str">
        <f>IF(ISBLANK('ICC GRID'!A447),"---",'ICC GRID'!F447)</f>
        <v>Quercus coccinea</v>
      </c>
      <c r="B470" s="29"/>
      <c r="C470" s="30" t="str">
        <f>IF(ISBLANK('ICC GRID'!A447),"---",TRIM('ICC GRID'!A447))</f>
        <v>1-2' TR</v>
      </c>
      <c r="D470" s="69">
        <f>IF(ISBLANK('ICC GRID'!A447),"---",'ICC GRID'!G447)</f>
        <v>92</v>
      </c>
      <c r="E470" s="31">
        <f>IF(ISBLANK('ICC GRID'!A447),"---",'ICC GRID'!E447)</f>
        <v>10</v>
      </c>
      <c r="F470" s="18">
        <f>IF(ISBLANK('ICC GRID'!A447),"---",IF('ICC GRID'!D447=0,"",'ICC GRID'!D447))</f>
        <v>2.95</v>
      </c>
      <c r="G470" s="19">
        <f>IF(ISBLANK('ICC GRID'!A447),"---",IF('ICC GRID'!C447=0,"",'ICC GRID'!C447))</f>
        <v>50</v>
      </c>
      <c r="H470" s="47"/>
      <c r="I470" s="48"/>
      <c r="J470" s="32" t="str">
        <f t="shared" si="14"/>
        <v/>
      </c>
      <c r="K470" s="33" t="str">
        <f>IF(ISBLANK('ICC GRID'!A447),"---",IF(H470="","",IF(H470&lt;'ICC GRID'!C447,M470,F470)))</f>
        <v/>
      </c>
      <c r="L470" s="33" t="str">
        <f t="shared" si="15"/>
        <v/>
      </c>
      <c r="M470" s="18">
        <f>IF(ISBLANK('ICC GRID'!A447),"---",IF('ICC GRID'!B447=0,"",'ICC GRID'!B447))</f>
        <v>5.2</v>
      </c>
    </row>
    <row r="471" spans="1:13" ht="15.75" x14ac:dyDescent="0.2">
      <c r="A471" s="28" t="str">
        <f>IF(ISBLANK('ICC GRID'!A448),"---",'ICC GRID'!F448)</f>
        <v>Quercus coccinea</v>
      </c>
      <c r="B471" s="29"/>
      <c r="C471" s="30" t="str">
        <f>IF(ISBLANK('ICC GRID'!A448),"---",TRIM('ICC GRID'!A448))</f>
        <v>4-5' TR</v>
      </c>
      <c r="D471" s="69">
        <f>IF(ISBLANK('ICC GRID'!A448),"---",'ICC GRID'!G448)</f>
        <v>23</v>
      </c>
      <c r="E471" s="31">
        <f>IF(ISBLANK('ICC GRID'!A448),"---",'ICC GRID'!E448)</f>
        <v>10</v>
      </c>
      <c r="F471" s="18">
        <f>IF(ISBLANK('ICC GRID'!A448),"---",IF('ICC GRID'!D448=0,"",'ICC GRID'!D448))</f>
        <v>5.4</v>
      </c>
      <c r="G471" s="19">
        <f>IF(ISBLANK('ICC GRID'!A448),"---",IF('ICC GRID'!C448=0,"",'ICC GRID'!C448))</f>
        <v>20</v>
      </c>
      <c r="H471" s="47"/>
      <c r="I471" s="48"/>
      <c r="J471" s="32" t="str">
        <f t="shared" si="14"/>
        <v/>
      </c>
      <c r="K471" s="33" t="str">
        <f>IF(ISBLANK('ICC GRID'!A448),"---",IF(H471="","",IF(H471&lt;'ICC GRID'!C448,M471,F471)))</f>
        <v/>
      </c>
      <c r="L471" s="33" t="str">
        <f t="shared" si="15"/>
        <v/>
      </c>
      <c r="M471" s="18">
        <f>IF(ISBLANK('ICC GRID'!A448),"---",IF('ICC GRID'!B448=0,"",'ICC GRID'!B448))</f>
        <v>9.4499999999999993</v>
      </c>
    </row>
    <row r="472" spans="1:13" ht="15.75" x14ac:dyDescent="0.2">
      <c r="A472" s="28" t="str">
        <f>IF(ISBLANK('ICC GRID'!A449),"---",'ICC GRID'!F449)</f>
        <v>Quercus coccinea</v>
      </c>
      <c r="B472" s="29"/>
      <c r="C472" s="30" t="str">
        <f>IF(ISBLANK('ICC GRID'!A449),"---",TRIM('ICC GRID'!A449))</f>
        <v>5-6' TR TRUCK ONLY</v>
      </c>
      <c r="D472" s="69">
        <f>IF(ISBLANK('ICC GRID'!A449),"---",'ICC GRID'!G449)</f>
        <v>45</v>
      </c>
      <c r="E472" s="31">
        <f>IF(ISBLANK('ICC GRID'!A449),"---",'ICC GRID'!E449)</f>
        <v>5</v>
      </c>
      <c r="F472" s="18">
        <f>IF(ISBLANK('ICC GRID'!A449),"---",IF('ICC GRID'!D449=0,"",'ICC GRID'!D449))</f>
        <v>6.5</v>
      </c>
      <c r="G472" s="19">
        <f>IF(ISBLANK('ICC GRID'!A449),"---",IF('ICC GRID'!C449=0,"",'ICC GRID'!C449))</f>
        <v>20</v>
      </c>
      <c r="H472" s="47"/>
      <c r="I472" s="48"/>
      <c r="J472" s="32" t="str">
        <f t="shared" si="14"/>
        <v/>
      </c>
      <c r="K472" s="33" t="str">
        <f>IF(ISBLANK('ICC GRID'!A449),"---",IF(H472="","",IF(H472&lt;'ICC GRID'!C449,M472,F472)))</f>
        <v/>
      </c>
      <c r="L472" s="33" t="str">
        <f t="shared" si="15"/>
        <v/>
      </c>
      <c r="M472" s="18">
        <f>IF(ISBLANK('ICC GRID'!A449),"---",IF('ICC GRID'!B449=0,"",'ICC GRID'!B449))</f>
        <v>11.4</v>
      </c>
    </row>
    <row r="473" spans="1:13" ht="15.75" x14ac:dyDescent="0.2">
      <c r="A473" s="28" t="str">
        <f>IF(ISBLANK('ICC GRID'!A450),"---",'ICC GRID'!F450)</f>
        <v>Quercus ellipsoidalis</v>
      </c>
      <c r="B473" s="29"/>
      <c r="C473" s="30" t="str">
        <f>IF(ISBLANK('ICC GRID'!A450),"---",TRIM('ICC GRID'!A450))</f>
        <v>LP 4-6"</v>
      </c>
      <c r="D473" s="69">
        <f>IF(ISBLANK('ICC GRID'!A450),"---",'ICC GRID'!G450)</f>
        <v>145</v>
      </c>
      <c r="E473" s="31">
        <f>IF(ISBLANK('ICC GRID'!A450),"---",'ICC GRID'!E450)</f>
        <v>10</v>
      </c>
      <c r="F473" s="18">
        <f>IF(ISBLANK('ICC GRID'!A450),"---",IF('ICC GRID'!D450=0,"",'ICC GRID'!D450))</f>
        <v>1.6</v>
      </c>
      <c r="G473" s="19">
        <f>IF(ISBLANK('ICC GRID'!A450),"---",IF('ICC GRID'!C450=0,"",'ICC GRID'!C450))</f>
        <v>50</v>
      </c>
      <c r="H473" s="47"/>
      <c r="I473" s="48"/>
      <c r="J473" s="32" t="str">
        <f t="shared" si="14"/>
        <v/>
      </c>
      <c r="K473" s="33" t="str">
        <f>IF(ISBLANK('ICC GRID'!A450),"---",IF(H473="","",IF(H473&lt;'ICC GRID'!C450,M473,F473)))</f>
        <v/>
      </c>
      <c r="L473" s="33" t="str">
        <f t="shared" si="15"/>
        <v/>
      </c>
      <c r="M473" s="18">
        <f>IF(ISBLANK('ICC GRID'!A450),"---",IF('ICC GRID'!B450=0,"",'ICC GRID'!B450))</f>
        <v>2.8</v>
      </c>
    </row>
    <row r="474" spans="1:13" ht="15.75" x14ac:dyDescent="0.2">
      <c r="A474" s="28" t="str">
        <f>IF(ISBLANK('ICC GRID'!A451),"---",'ICC GRID'!F451)</f>
        <v>Quercus garryana</v>
      </c>
      <c r="B474" s="29"/>
      <c r="C474" s="30" t="str">
        <f>IF(ISBLANK('ICC GRID'!A451),"---",TRIM('ICC GRID'!A451))</f>
        <v>SP</v>
      </c>
      <c r="D474" s="69">
        <f>IF(ISBLANK('ICC GRID'!A451),"---",'ICC GRID'!G451)</f>
        <v>300</v>
      </c>
      <c r="E474" s="31">
        <f>IF(ISBLANK('ICC GRID'!A451),"---",'ICC GRID'!E451)</f>
        <v>25</v>
      </c>
      <c r="F474" s="18">
        <f>IF(ISBLANK('ICC GRID'!A451),"---",IF('ICC GRID'!D451=0,"",'ICC GRID'!D451))</f>
        <v>1.05</v>
      </c>
      <c r="G474" s="19">
        <f>IF(ISBLANK('ICC GRID'!A451),"---",IF('ICC GRID'!C451=0,"",'ICC GRID'!C451))</f>
        <v>50</v>
      </c>
      <c r="H474" s="47"/>
      <c r="I474" s="48"/>
      <c r="J474" s="32" t="str">
        <f t="shared" ref="J474:J537" si="16">IF(H474="","",IF(ROUNDUP(H474/E474,0)*E474&lt;&gt;H474,ROUNDUP(H474/E474,0)*E474,H474))</f>
        <v/>
      </c>
      <c r="K474" s="33" t="str">
        <f>IF(ISBLANK('ICC GRID'!A451),"---",IF(H474="","",IF(H474&lt;'ICC GRID'!C451,M474,F474)))</f>
        <v/>
      </c>
      <c r="L474" s="33" t="str">
        <f t="shared" ref="L474:L537" si="17">IF(ISBLANK(H474),"",J474*K474)</f>
        <v/>
      </c>
      <c r="M474" s="18">
        <f>IF(ISBLANK('ICC GRID'!A451),"---",IF('ICC GRID'!B451=0,"",'ICC GRID'!B451))</f>
        <v>1.85</v>
      </c>
    </row>
    <row r="475" spans="1:13" ht="15.75" x14ac:dyDescent="0.2">
      <c r="A475" s="28" t="str">
        <f>IF(ISBLANK('ICC GRID'!A452),"---",'ICC GRID'!F452)</f>
        <v>Quercus garryana</v>
      </c>
      <c r="B475" s="29"/>
      <c r="C475" s="30" t="str">
        <f>IF(ISBLANK('ICC GRID'!A452),"---",TRIM('ICC GRID'!A452))</f>
        <v>LP 6-12"</v>
      </c>
      <c r="D475" s="69">
        <f>IF(ISBLANK('ICC GRID'!A452),"---",'ICC GRID'!G452)</f>
        <v>51</v>
      </c>
      <c r="E475" s="31">
        <f>IF(ISBLANK('ICC GRID'!A452),"---",'ICC GRID'!E452)</f>
        <v>10</v>
      </c>
      <c r="F475" s="18">
        <f>IF(ISBLANK('ICC GRID'!A452),"---",IF('ICC GRID'!D452=0,"",'ICC GRID'!D452))</f>
        <v>2.1</v>
      </c>
      <c r="G475" s="19">
        <f>IF(ISBLANK('ICC GRID'!A452),"---",IF('ICC GRID'!C452=0,"",'ICC GRID'!C452))</f>
        <v>50</v>
      </c>
      <c r="H475" s="47"/>
      <c r="I475" s="48"/>
      <c r="J475" s="32" t="str">
        <f t="shared" si="16"/>
        <v/>
      </c>
      <c r="K475" s="33" t="str">
        <f>IF(ISBLANK('ICC GRID'!A452),"---",IF(H475="","",IF(H475&lt;'ICC GRID'!C452,M475,F475)))</f>
        <v/>
      </c>
      <c r="L475" s="33" t="str">
        <f t="shared" si="17"/>
        <v/>
      </c>
      <c r="M475" s="18">
        <f>IF(ISBLANK('ICC GRID'!A452),"---",IF('ICC GRID'!B452=0,"",'ICC GRID'!B452))</f>
        <v>3.7</v>
      </c>
    </row>
    <row r="476" spans="1:13" ht="15.75" x14ac:dyDescent="0.2">
      <c r="A476" s="28" t="str">
        <f>IF(ISBLANK('ICC GRID'!A453),"---",'ICC GRID'!F453)</f>
        <v>Quercus garryana</v>
      </c>
      <c r="B476" s="29"/>
      <c r="C476" s="30" t="str">
        <f>IF(ISBLANK('ICC GRID'!A453),"---",TRIM('ICC GRID'!A453))</f>
        <v>4-6" TR</v>
      </c>
      <c r="D476" s="69">
        <f>IF(ISBLANK('ICC GRID'!A453),"---",'ICC GRID'!G453)</f>
        <v>218</v>
      </c>
      <c r="E476" s="31">
        <f>IF(ISBLANK('ICC GRID'!A453),"---",'ICC GRID'!E453)</f>
        <v>10</v>
      </c>
      <c r="F476" s="18">
        <f>IF(ISBLANK('ICC GRID'!A453),"---",IF('ICC GRID'!D453=0,"",'ICC GRID'!D453))</f>
        <v>1.85</v>
      </c>
      <c r="G476" s="19">
        <f>IF(ISBLANK('ICC GRID'!A453),"---",IF('ICC GRID'!C453=0,"",'ICC GRID'!C453))</f>
        <v>50</v>
      </c>
      <c r="H476" s="47"/>
      <c r="I476" s="48"/>
      <c r="J476" s="32" t="str">
        <f t="shared" si="16"/>
        <v/>
      </c>
      <c r="K476" s="33" t="str">
        <f>IF(ISBLANK('ICC GRID'!A453),"---",IF(H476="","",IF(H476&lt;'ICC GRID'!C453,M476,F476)))</f>
        <v/>
      </c>
      <c r="L476" s="33" t="str">
        <f t="shared" si="17"/>
        <v/>
      </c>
      <c r="M476" s="18">
        <f>IF(ISBLANK('ICC GRID'!A453),"---",IF('ICC GRID'!B453=0,"",'ICC GRID'!B453))</f>
        <v>3.25</v>
      </c>
    </row>
    <row r="477" spans="1:13" ht="15.75" x14ac:dyDescent="0.2">
      <c r="A477" s="28" t="str">
        <f>IF(ISBLANK('ICC GRID'!A454),"---",'ICC GRID'!F454)</f>
        <v>Quercus garryana</v>
      </c>
      <c r="B477" s="29"/>
      <c r="C477" s="30" t="str">
        <f>IF(ISBLANK('ICC GRID'!A454),"---",TRIM('ICC GRID'!A454))</f>
        <v>6-12" TR</v>
      </c>
      <c r="D477" s="69">
        <f>IF(ISBLANK('ICC GRID'!A454),"---",'ICC GRID'!G454)</f>
        <v>132</v>
      </c>
      <c r="E477" s="31">
        <f>IF(ISBLANK('ICC GRID'!A454),"---",'ICC GRID'!E454)</f>
        <v>10</v>
      </c>
      <c r="F477" s="18">
        <f>IF(ISBLANK('ICC GRID'!A454),"---",IF('ICC GRID'!D454=0,"",'ICC GRID'!D454))</f>
        <v>2.35</v>
      </c>
      <c r="G477" s="19">
        <f>IF(ISBLANK('ICC GRID'!A454),"---",IF('ICC GRID'!C454=0,"",'ICC GRID'!C454))</f>
        <v>50</v>
      </c>
      <c r="H477" s="47"/>
      <c r="I477" s="48"/>
      <c r="J477" s="32" t="str">
        <f t="shared" si="16"/>
        <v/>
      </c>
      <c r="K477" s="33" t="str">
        <f>IF(ISBLANK('ICC GRID'!A454),"---",IF(H477="","",IF(H477&lt;'ICC GRID'!C454,M477,F477)))</f>
        <v/>
      </c>
      <c r="L477" s="33" t="str">
        <f t="shared" si="17"/>
        <v/>
      </c>
      <c r="M477" s="18">
        <f>IF(ISBLANK('ICC GRID'!A454),"---",IF('ICC GRID'!B454=0,"",'ICC GRID'!B454))</f>
        <v>4.1500000000000004</v>
      </c>
    </row>
    <row r="478" spans="1:13" ht="15.75" x14ac:dyDescent="0.2">
      <c r="A478" s="28" t="str">
        <f>IF(ISBLANK('ICC GRID'!A455),"---",'ICC GRID'!F455)</f>
        <v>Quercus garryana</v>
      </c>
      <c r="B478" s="29"/>
      <c r="C478" s="30" t="str">
        <f>IF(ISBLANK('ICC GRID'!A455),"---",TRIM('ICC GRID'!A455))</f>
        <v>2-3' TR</v>
      </c>
      <c r="D478" s="69">
        <f>IF(ISBLANK('ICC GRID'!A455),"---",'ICC GRID'!G455)</f>
        <v>19</v>
      </c>
      <c r="E478" s="31">
        <f>IF(ISBLANK('ICC GRID'!A455),"---",'ICC GRID'!E455)</f>
        <v>10</v>
      </c>
      <c r="F478" s="18">
        <f>IF(ISBLANK('ICC GRID'!A455),"---",IF('ICC GRID'!D455=0,"",'ICC GRID'!D455))</f>
        <v>3.6</v>
      </c>
      <c r="G478" s="19">
        <f>IF(ISBLANK('ICC GRID'!A455),"---",IF('ICC GRID'!C455=0,"",'ICC GRID'!C455))</f>
        <v>50</v>
      </c>
      <c r="H478" s="47"/>
      <c r="I478" s="48"/>
      <c r="J478" s="32" t="str">
        <f t="shared" si="16"/>
        <v/>
      </c>
      <c r="K478" s="33" t="str">
        <f>IF(ISBLANK('ICC GRID'!A455),"---",IF(H478="","",IF(H478&lt;'ICC GRID'!C455,M478,F478)))</f>
        <v/>
      </c>
      <c r="L478" s="33" t="str">
        <f t="shared" si="17"/>
        <v/>
      </c>
      <c r="M478" s="18">
        <f>IF(ISBLANK('ICC GRID'!A455),"---",IF('ICC GRID'!B455=0,"",'ICC GRID'!B455))</f>
        <v>6.3</v>
      </c>
    </row>
    <row r="479" spans="1:13" ht="15.75" x14ac:dyDescent="0.2">
      <c r="A479" s="28" t="str">
        <f>IF(ISBLANK('ICC GRID'!A456),"---",'ICC GRID'!F456)</f>
        <v>Quercus greggii "La Siberia" strain</v>
      </c>
      <c r="B479" s="29"/>
      <c r="C479" s="30" t="str">
        <f>IF(ISBLANK('ICC GRID'!A456),"---",TRIM('ICC GRID'!A456))</f>
        <v>LP 6-12"</v>
      </c>
      <c r="D479" s="69">
        <f>IF(ISBLANK('ICC GRID'!A456),"---",'ICC GRID'!G456)</f>
        <v>50</v>
      </c>
      <c r="E479" s="31">
        <f>IF(ISBLANK('ICC GRID'!A456),"---",'ICC GRID'!E456)</f>
        <v>10</v>
      </c>
      <c r="F479" s="18">
        <f>IF(ISBLANK('ICC GRID'!A456),"---",IF('ICC GRID'!D456=0,"",'ICC GRID'!D456))</f>
        <v>5.5</v>
      </c>
      <c r="G479" s="19">
        <f>IF(ISBLANK('ICC GRID'!A456),"---",IF('ICC GRID'!C456=0,"",'ICC GRID'!C456))</f>
        <v>20</v>
      </c>
      <c r="H479" s="47"/>
      <c r="I479" s="48"/>
      <c r="J479" s="32" t="str">
        <f t="shared" si="16"/>
        <v/>
      </c>
      <c r="K479" s="33" t="str">
        <f>IF(ISBLANK('ICC GRID'!A456),"---",IF(H479="","",IF(H479&lt;'ICC GRID'!C456,M479,F479)))</f>
        <v/>
      </c>
      <c r="L479" s="33" t="str">
        <f t="shared" si="17"/>
        <v/>
      </c>
      <c r="M479" s="18">
        <f>IF(ISBLANK('ICC GRID'!A456),"---",IF('ICC GRID'!B456=0,"",'ICC GRID'!B456))</f>
        <v>9.65</v>
      </c>
    </row>
    <row r="480" spans="1:13" ht="15.75" x14ac:dyDescent="0.2">
      <c r="A480" s="28" t="str">
        <f>IF(ISBLANK('ICC GRID'!A457),"---",'ICC GRID'!F457)</f>
        <v>Quercus macrocarpa (Northeast US)</v>
      </c>
      <c r="B480" s="29"/>
      <c r="C480" s="30" t="str">
        <f>IF(ISBLANK('ICC GRID'!A457),"---",TRIM('ICC GRID'!A457))</f>
        <v>LP 1-2'</v>
      </c>
      <c r="D480" s="69">
        <f>IF(ISBLANK('ICC GRID'!A457),"---",'ICC GRID'!G457)</f>
        <v>61</v>
      </c>
      <c r="E480" s="31">
        <f>IF(ISBLANK('ICC GRID'!A457),"---",'ICC GRID'!E457)</f>
        <v>10</v>
      </c>
      <c r="F480" s="18">
        <f>IF(ISBLANK('ICC GRID'!A457),"---",IF('ICC GRID'!D457=0,"",'ICC GRID'!D457))</f>
        <v>2.6</v>
      </c>
      <c r="G480" s="19">
        <f>IF(ISBLANK('ICC GRID'!A457),"---",IF('ICC GRID'!C457=0,"",'ICC GRID'!C457))</f>
        <v>50</v>
      </c>
      <c r="H480" s="47"/>
      <c r="I480" s="48"/>
      <c r="J480" s="32" t="str">
        <f t="shared" si="16"/>
        <v/>
      </c>
      <c r="K480" s="33" t="str">
        <f>IF(ISBLANK('ICC GRID'!A457),"---",IF(H480="","",IF(H480&lt;'ICC GRID'!C457,M480,F480)))</f>
        <v/>
      </c>
      <c r="L480" s="33" t="str">
        <f t="shared" si="17"/>
        <v/>
      </c>
      <c r="M480" s="18">
        <f>IF(ISBLANK('ICC GRID'!A457),"---",IF('ICC GRID'!B457=0,"",'ICC GRID'!B457))</f>
        <v>4.55</v>
      </c>
    </row>
    <row r="481" spans="1:13" ht="15.75" x14ac:dyDescent="0.2">
      <c r="A481" s="28" t="str">
        <f>IF(ISBLANK('ICC GRID'!A458),"---",'ICC GRID'!F458)</f>
        <v>Quercus macrocarpa (Northern)</v>
      </c>
      <c r="B481" s="29"/>
      <c r="C481" s="30" t="str">
        <f>IF(ISBLANK('ICC GRID'!A458),"---",TRIM('ICC GRID'!A458))</f>
        <v>LP 4-6"</v>
      </c>
      <c r="D481" s="69">
        <f>IF(ISBLANK('ICC GRID'!A458),"---",'ICC GRID'!G458)</f>
        <v>490</v>
      </c>
      <c r="E481" s="31">
        <f>IF(ISBLANK('ICC GRID'!A458),"---",'ICC GRID'!E458)</f>
        <v>10</v>
      </c>
      <c r="F481" s="18">
        <f>IF(ISBLANK('ICC GRID'!A458),"---",IF('ICC GRID'!D458=0,"",'ICC GRID'!D458))</f>
        <v>1.6</v>
      </c>
      <c r="G481" s="19">
        <f>IF(ISBLANK('ICC GRID'!A458),"---",IF('ICC GRID'!C458=0,"",'ICC GRID'!C458))</f>
        <v>50</v>
      </c>
      <c r="H481" s="47"/>
      <c r="I481" s="48"/>
      <c r="J481" s="32" t="str">
        <f t="shared" si="16"/>
        <v/>
      </c>
      <c r="K481" s="33" t="str">
        <f>IF(ISBLANK('ICC GRID'!A458),"---",IF(H481="","",IF(H481&lt;'ICC GRID'!C458,M481,F481)))</f>
        <v/>
      </c>
      <c r="L481" s="33" t="str">
        <f t="shared" si="17"/>
        <v/>
      </c>
      <c r="M481" s="18">
        <f>IF(ISBLANK('ICC GRID'!A458),"---",IF('ICC GRID'!B458=0,"",'ICC GRID'!B458))</f>
        <v>2.8</v>
      </c>
    </row>
    <row r="482" spans="1:13" ht="15.75" x14ac:dyDescent="0.2">
      <c r="A482" s="28" t="str">
        <f>IF(ISBLANK('ICC GRID'!A459),"---",'ICC GRID'!F459)</f>
        <v>Quercus macrocarpa (Northern)</v>
      </c>
      <c r="B482" s="29"/>
      <c r="C482" s="30" t="str">
        <f>IF(ISBLANK('ICC GRID'!A459),"---",TRIM('ICC GRID'!A459))</f>
        <v>LP 1-2'</v>
      </c>
      <c r="D482" s="69">
        <f>IF(ISBLANK('ICC GRID'!A459),"---",'ICC GRID'!G459)</f>
        <v>25</v>
      </c>
      <c r="E482" s="31">
        <f>IF(ISBLANK('ICC GRID'!A459),"---",'ICC GRID'!E459)</f>
        <v>10</v>
      </c>
      <c r="F482" s="18">
        <f>IF(ISBLANK('ICC GRID'!A459),"---",IF('ICC GRID'!D459=0,"",'ICC GRID'!D459))</f>
        <v>2.6</v>
      </c>
      <c r="G482" s="19">
        <f>IF(ISBLANK('ICC GRID'!A459),"---",IF('ICC GRID'!C459=0,"",'ICC GRID'!C459))</f>
        <v>50</v>
      </c>
      <c r="H482" s="47"/>
      <c r="I482" s="48"/>
      <c r="J482" s="32" t="str">
        <f t="shared" si="16"/>
        <v/>
      </c>
      <c r="K482" s="33" t="str">
        <f>IF(ISBLANK('ICC GRID'!A459),"---",IF(H482="","",IF(H482&lt;'ICC GRID'!C459,M482,F482)))</f>
        <v/>
      </c>
      <c r="L482" s="33" t="str">
        <f t="shared" si="17"/>
        <v/>
      </c>
      <c r="M482" s="18">
        <f>IF(ISBLANK('ICC GRID'!A459),"---",IF('ICC GRID'!B459=0,"",'ICC GRID'!B459))</f>
        <v>4.55</v>
      </c>
    </row>
    <row r="483" spans="1:13" ht="15.75" x14ac:dyDescent="0.2">
      <c r="A483" s="28" t="str">
        <f>IF(ISBLANK('ICC GRID'!A460),"---",'ICC GRID'!F460)</f>
        <v>Quercus macrocarpa (Northern)</v>
      </c>
      <c r="B483" s="29"/>
      <c r="C483" s="30" t="str">
        <f>IF(ISBLANK('ICC GRID'!A460),"---",TRIM('ICC GRID'!A460))</f>
        <v>1-2' TR</v>
      </c>
      <c r="D483" s="69">
        <f>IF(ISBLANK('ICC GRID'!A460),"---",'ICC GRID'!G460)</f>
        <v>100</v>
      </c>
      <c r="E483" s="31">
        <f>IF(ISBLANK('ICC GRID'!A460),"---",'ICC GRID'!E460)</f>
        <v>10</v>
      </c>
      <c r="F483" s="18">
        <f>IF(ISBLANK('ICC GRID'!A460),"---",IF('ICC GRID'!D460=0,"",'ICC GRID'!D460))</f>
        <v>1.6</v>
      </c>
      <c r="G483" s="19">
        <f>IF(ISBLANK('ICC GRID'!A460),"---",IF('ICC GRID'!C460=0,"",'ICC GRID'!C460))</f>
        <v>50</v>
      </c>
      <c r="H483" s="47"/>
      <c r="I483" s="48"/>
      <c r="J483" s="32" t="str">
        <f t="shared" si="16"/>
        <v/>
      </c>
      <c r="K483" s="33" t="str">
        <f>IF(ISBLANK('ICC GRID'!A460),"---",IF(H483="","",IF(H483&lt;'ICC GRID'!C460,M483,F483)))</f>
        <v/>
      </c>
      <c r="L483" s="33" t="str">
        <f t="shared" si="17"/>
        <v/>
      </c>
      <c r="M483" s="18">
        <f>IF(ISBLANK('ICC GRID'!A460),"---",IF('ICC GRID'!B460=0,"",'ICC GRID'!B460))</f>
        <v>2.8</v>
      </c>
    </row>
    <row r="484" spans="1:13" ht="15.75" x14ac:dyDescent="0.2">
      <c r="A484" s="28" t="str">
        <f>IF(ISBLANK('ICC GRID'!A461),"---",'ICC GRID'!F461)</f>
        <v>Quercus myrsinifolia</v>
      </c>
      <c r="B484" s="29"/>
      <c r="C484" s="30" t="str">
        <f>IF(ISBLANK('ICC GRID'!A461),"---",TRIM('ICC GRID'!A461))</f>
        <v>SP</v>
      </c>
      <c r="D484" s="69">
        <f>IF(ISBLANK('ICC GRID'!A461),"---",'ICC GRID'!G461)</f>
        <v>60</v>
      </c>
      <c r="E484" s="31">
        <f>IF(ISBLANK('ICC GRID'!A461),"---",'ICC GRID'!E461)</f>
        <v>25</v>
      </c>
      <c r="F484" s="18">
        <f>IF(ISBLANK('ICC GRID'!A461),"---",IF('ICC GRID'!D461=0,"",'ICC GRID'!D461))</f>
        <v>1.75</v>
      </c>
      <c r="G484" s="19">
        <f>IF(ISBLANK('ICC GRID'!A461),"---",IF('ICC GRID'!C461=0,"",'ICC GRID'!C461))</f>
        <v>50</v>
      </c>
      <c r="H484" s="47"/>
      <c r="I484" s="48"/>
      <c r="J484" s="32" t="str">
        <f t="shared" si="16"/>
        <v/>
      </c>
      <c r="K484" s="33" t="str">
        <f>IF(ISBLANK('ICC GRID'!A461),"---",IF(H484="","",IF(H484&lt;'ICC GRID'!C461,M484,F484)))</f>
        <v/>
      </c>
      <c r="L484" s="33" t="str">
        <f t="shared" si="17"/>
        <v/>
      </c>
      <c r="M484" s="18">
        <f>IF(ISBLANK('ICC GRID'!A461),"---",IF('ICC GRID'!B461=0,"",'ICC GRID'!B461))</f>
        <v>3.65</v>
      </c>
    </row>
    <row r="485" spans="1:13" ht="15.75" x14ac:dyDescent="0.2">
      <c r="A485" s="28" t="str">
        <f>IF(ISBLANK('ICC GRID'!A462),"---",'ICC GRID'!F462)</f>
        <v>Quercus palustris</v>
      </c>
      <c r="B485" s="29"/>
      <c r="C485" s="30" t="str">
        <f>IF(ISBLANK('ICC GRID'!A462),"---",TRIM('ICC GRID'!A462))</f>
        <v>SP</v>
      </c>
      <c r="D485" s="69">
        <f>IF(ISBLANK('ICC GRID'!A462),"---",'ICC GRID'!G462)</f>
        <v>200</v>
      </c>
      <c r="E485" s="31">
        <f>IF(ISBLANK('ICC GRID'!A462),"---",'ICC GRID'!E462)</f>
        <v>25</v>
      </c>
      <c r="F485" s="18">
        <f>IF(ISBLANK('ICC GRID'!A462),"---",IF('ICC GRID'!D462=0,"",'ICC GRID'!D462))</f>
        <v>0.7</v>
      </c>
      <c r="G485" s="19">
        <f>IF(ISBLANK('ICC GRID'!A462),"---",IF('ICC GRID'!C462=0,"",'ICC GRID'!C462))</f>
        <v>50</v>
      </c>
      <c r="H485" s="47"/>
      <c r="I485" s="48"/>
      <c r="J485" s="32" t="str">
        <f t="shared" si="16"/>
        <v/>
      </c>
      <c r="K485" s="33" t="str">
        <f>IF(ISBLANK('ICC GRID'!A462),"---",IF(H485="","",IF(H485&lt;'ICC GRID'!C462,M485,F485)))</f>
        <v/>
      </c>
      <c r="L485" s="33" t="str">
        <f t="shared" si="17"/>
        <v/>
      </c>
      <c r="M485" s="18">
        <f>IF(ISBLANK('ICC GRID'!A462),"---",IF('ICC GRID'!B462=0,"",'ICC GRID'!B462))</f>
        <v>1.25</v>
      </c>
    </row>
    <row r="486" spans="1:13" ht="15.75" x14ac:dyDescent="0.2">
      <c r="A486" s="28" t="str">
        <f>IF(ISBLANK('ICC GRID'!A463),"---",'ICC GRID'!F463)</f>
        <v>Quercus palustris</v>
      </c>
      <c r="B486" s="29"/>
      <c r="C486" s="30" t="str">
        <f>IF(ISBLANK('ICC GRID'!A463),"---",TRIM('ICC GRID'!A463))</f>
        <v>LP 6-12"</v>
      </c>
      <c r="D486" s="69">
        <f>IF(ISBLANK('ICC GRID'!A463),"---",'ICC GRID'!G463)</f>
        <v>1930</v>
      </c>
      <c r="E486" s="31">
        <f>IF(ISBLANK('ICC GRID'!A463),"---",'ICC GRID'!E463)</f>
        <v>10</v>
      </c>
      <c r="F486" s="18">
        <f>IF(ISBLANK('ICC GRID'!A463),"---",IF('ICC GRID'!D463=0,"",'ICC GRID'!D463))</f>
        <v>1.85</v>
      </c>
      <c r="G486" s="19">
        <f>IF(ISBLANK('ICC GRID'!A463),"---",IF('ICC GRID'!C463=0,"",'ICC GRID'!C463))</f>
        <v>50</v>
      </c>
      <c r="H486" s="47"/>
      <c r="I486" s="48"/>
      <c r="J486" s="32" t="str">
        <f t="shared" si="16"/>
        <v/>
      </c>
      <c r="K486" s="33" t="str">
        <f>IF(ISBLANK('ICC GRID'!A463),"---",IF(H486="","",IF(H486&lt;'ICC GRID'!C463,M486,F486)))</f>
        <v/>
      </c>
      <c r="L486" s="33" t="str">
        <f t="shared" si="17"/>
        <v/>
      </c>
      <c r="M486" s="18">
        <f>IF(ISBLANK('ICC GRID'!A463),"---",IF('ICC GRID'!B463=0,"",'ICC GRID'!B463))</f>
        <v>3.25</v>
      </c>
    </row>
    <row r="487" spans="1:13" ht="15.75" x14ac:dyDescent="0.2">
      <c r="A487" s="28" t="str">
        <f>IF(ISBLANK('ICC GRID'!A464),"---",'ICC GRID'!F464)</f>
        <v>Quercus palustris</v>
      </c>
      <c r="B487" s="29"/>
      <c r="C487" s="30" t="str">
        <f>IF(ISBLANK('ICC GRID'!A464),"---",TRIM('ICC GRID'!A464))</f>
        <v>LP 1-2'</v>
      </c>
      <c r="D487" s="69">
        <f>IF(ISBLANK('ICC GRID'!A464),"---",'ICC GRID'!G464)</f>
        <v>61</v>
      </c>
      <c r="E487" s="31">
        <f>IF(ISBLANK('ICC GRID'!A464),"---",'ICC GRID'!E464)</f>
        <v>10</v>
      </c>
      <c r="F487" s="18">
        <f>IF(ISBLANK('ICC GRID'!A464),"---",IF('ICC GRID'!D464=0,"",'ICC GRID'!D464))</f>
        <v>2.6</v>
      </c>
      <c r="G487" s="19">
        <f>IF(ISBLANK('ICC GRID'!A464),"---",IF('ICC GRID'!C464=0,"",'ICC GRID'!C464))</f>
        <v>50</v>
      </c>
      <c r="H487" s="47"/>
      <c r="I487" s="48"/>
      <c r="J487" s="32" t="str">
        <f t="shared" si="16"/>
        <v/>
      </c>
      <c r="K487" s="33" t="str">
        <f>IF(ISBLANK('ICC GRID'!A464),"---",IF(H487="","",IF(H487&lt;'ICC GRID'!C464,M487,F487)))</f>
        <v/>
      </c>
      <c r="L487" s="33" t="str">
        <f t="shared" si="17"/>
        <v/>
      </c>
      <c r="M487" s="18">
        <f>IF(ISBLANK('ICC GRID'!A464),"---",IF('ICC GRID'!B464=0,"",'ICC GRID'!B464))</f>
        <v>4.55</v>
      </c>
    </row>
    <row r="488" spans="1:13" ht="15.75" x14ac:dyDescent="0.2">
      <c r="A488" s="28" t="str">
        <f>IF(ISBLANK('ICC GRID'!A465),"---",'ICC GRID'!F465)</f>
        <v>Quercus palustris</v>
      </c>
      <c r="B488" s="29"/>
      <c r="C488" s="30" t="str">
        <f>IF(ISBLANK('ICC GRID'!A465),"---",TRIM('ICC GRID'!A465))</f>
        <v>6-12" TR</v>
      </c>
      <c r="D488" s="69">
        <f>IF(ISBLANK('ICC GRID'!A465),"---",'ICC GRID'!G465)</f>
        <v>24</v>
      </c>
      <c r="E488" s="31">
        <f>IF(ISBLANK('ICC GRID'!A465),"---",'ICC GRID'!E465)</f>
        <v>25</v>
      </c>
      <c r="F488" s="18">
        <f>IF(ISBLANK('ICC GRID'!A465),"---",IF('ICC GRID'!D465=0,"",'ICC GRID'!D465))</f>
        <v>1.35</v>
      </c>
      <c r="G488" s="19">
        <f>IF(ISBLANK('ICC GRID'!A465),"---",IF('ICC GRID'!C465=0,"",'ICC GRID'!C465))</f>
        <v>50</v>
      </c>
      <c r="H488" s="47"/>
      <c r="I488" s="48"/>
      <c r="J488" s="32" t="str">
        <f t="shared" si="16"/>
        <v/>
      </c>
      <c r="K488" s="33" t="str">
        <f>IF(ISBLANK('ICC GRID'!A465),"---",IF(H488="","",IF(H488&lt;'ICC GRID'!C465,M488,F488)))</f>
        <v/>
      </c>
      <c r="L488" s="33" t="str">
        <f t="shared" si="17"/>
        <v/>
      </c>
      <c r="M488" s="18">
        <f>IF(ISBLANK('ICC GRID'!A465),"---",IF('ICC GRID'!B465=0,"",'ICC GRID'!B465))</f>
        <v>2.4</v>
      </c>
    </row>
    <row r="489" spans="1:13" ht="15.75" x14ac:dyDescent="0.2">
      <c r="A489" s="28" t="str">
        <f>IF(ISBLANK('ICC GRID'!A466),"---",'ICC GRID'!F466)</f>
        <v>Quercus palustris</v>
      </c>
      <c r="B489" s="29"/>
      <c r="C489" s="30" t="str">
        <f>IF(ISBLANK('ICC GRID'!A466),"---",TRIM('ICC GRID'!A466))</f>
        <v>1-2' TR</v>
      </c>
      <c r="D489" s="69">
        <f>IF(ISBLANK('ICC GRID'!A466),"---",'ICC GRID'!G466)</f>
        <v>390</v>
      </c>
      <c r="E489" s="31">
        <f>IF(ISBLANK('ICC GRID'!A466),"---",'ICC GRID'!E466)</f>
        <v>10</v>
      </c>
      <c r="F489" s="18">
        <f>IF(ISBLANK('ICC GRID'!A466),"---",IF('ICC GRID'!D466=0,"",'ICC GRID'!D466))</f>
        <v>1.6</v>
      </c>
      <c r="G489" s="19">
        <f>IF(ISBLANK('ICC GRID'!A466),"---",IF('ICC GRID'!C466=0,"",'ICC GRID'!C466))</f>
        <v>50</v>
      </c>
      <c r="H489" s="47"/>
      <c r="I489" s="48"/>
      <c r="J489" s="32" t="str">
        <f t="shared" si="16"/>
        <v/>
      </c>
      <c r="K489" s="33" t="str">
        <f>IF(ISBLANK('ICC GRID'!A466),"---",IF(H489="","",IF(H489&lt;'ICC GRID'!C466,M489,F489)))</f>
        <v/>
      </c>
      <c r="L489" s="33" t="str">
        <f t="shared" si="17"/>
        <v/>
      </c>
      <c r="M489" s="18">
        <f>IF(ISBLANK('ICC GRID'!A466),"---",IF('ICC GRID'!B466=0,"",'ICC GRID'!B466))</f>
        <v>2.8</v>
      </c>
    </row>
    <row r="490" spans="1:13" ht="15.75" x14ac:dyDescent="0.2">
      <c r="A490" s="28" t="str">
        <f>IF(ISBLANK('ICC GRID'!A467),"---",'ICC GRID'!F467)</f>
        <v>Quercus palustris</v>
      </c>
      <c r="B490" s="29"/>
      <c r="C490" s="30" t="str">
        <f>IF(ISBLANK('ICC GRID'!A467),"---",TRIM('ICC GRID'!A467))</f>
        <v>2-3' TR</v>
      </c>
      <c r="D490" s="69">
        <f>IF(ISBLANK('ICC GRID'!A467),"---",'ICC GRID'!G467)</f>
        <v>852</v>
      </c>
      <c r="E490" s="31">
        <f>IF(ISBLANK('ICC GRID'!A467),"---",'ICC GRID'!E467)</f>
        <v>10</v>
      </c>
      <c r="F490" s="18">
        <f>IF(ISBLANK('ICC GRID'!A467),"---",IF('ICC GRID'!D467=0,"",'ICC GRID'!D467))</f>
        <v>2.1</v>
      </c>
      <c r="G490" s="19">
        <f>IF(ISBLANK('ICC GRID'!A467),"---",IF('ICC GRID'!C467=0,"",'ICC GRID'!C467))</f>
        <v>50</v>
      </c>
      <c r="H490" s="47"/>
      <c r="I490" s="48"/>
      <c r="J490" s="32" t="str">
        <f t="shared" si="16"/>
        <v/>
      </c>
      <c r="K490" s="33" t="str">
        <f>IF(ISBLANK('ICC GRID'!A467),"---",IF(H490="","",IF(H490&lt;'ICC GRID'!C467,M490,F490)))</f>
        <v/>
      </c>
      <c r="L490" s="33" t="str">
        <f t="shared" si="17"/>
        <v/>
      </c>
      <c r="M490" s="18">
        <f>IF(ISBLANK('ICC GRID'!A467),"---",IF('ICC GRID'!B467=0,"",'ICC GRID'!B467))</f>
        <v>3.7</v>
      </c>
    </row>
    <row r="491" spans="1:13" ht="15.75" x14ac:dyDescent="0.2">
      <c r="A491" s="28" t="str">
        <f>IF(ISBLANK('ICC GRID'!A468),"---",'ICC GRID'!F468)</f>
        <v>Quercus palustris</v>
      </c>
      <c r="B491" s="29"/>
      <c r="C491" s="30" t="str">
        <f>IF(ISBLANK('ICC GRID'!A468),"---",TRIM('ICC GRID'!A468))</f>
        <v>3-4' TR</v>
      </c>
      <c r="D491" s="69">
        <f>IF(ISBLANK('ICC GRID'!A468),"---",'ICC GRID'!G468)</f>
        <v>730</v>
      </c>
      <c r="E491" s="31">
        <f>IF(ISBLANK('ICC GRID'!A468),"---",'ICC GRID'!E468)</f>
        <v>10</v>
      </c>
      <c r="F491" s="18">
        <f>IF(ISBLANK('ICC GRID'!A468),"---",IF('ICC GRID'!D468=0,"",'ICC GRID'!D468))</f>
        <v>3.15</v>
      </c>
      <c r="G491" s="19">
        <f>IF(ISBLANK('ICC GRID'!A468),"---",IF('ICC GRID'!C468=0,"",'ICC GRID'!C468))</f>
        <v>20</v>
      </c>
      <c r="H491" s="47"/>
      <c r="I491" s="48"/>
      <c r="J491" s="32" t="str">
        <f t="shared" si="16"/>
        <v/>
      </c>
      <c r="K491" s="33" t="str">
        <f>IF(ISBLANK('ICC GRID'!A468),"---",IF(H491="","",IF(H491&lt;'ICC GRID'!C468,M491,F491)))</f>
        <v/>
      </c>
      <c r="L491" s="33" t="str">
        <f t="shared" si="17"/>
        <v/>
      </c>
      <c r="M491" s="18">
        <f>IF(ISBLANK('ICC GRID'!A468),"---",IF('ICC GRID'!B468=0,"",'ICC GRID'!B468))</f>
        <v>5.55</v>
      </c>
    </row>
    <row r="492" spans="1:13" ht="15.75" x14ac:dyDescent="0.2">
      <c r="A492" s="28" t="str">
        <f>IF(ISBLANK('ICC GRID'!A469),"---",'ICC GRID'!F469)</f>
        <v>Quercus palustris</v>
      </c>
      <c r="B492" s="29"/>
      <c r="C492" s="30" t="str">
        <f>IF(ISBLANK('ICC GRID'!A469),"---",TRIM('ICC GRID'!A469))</f>
        <v>4-5' TR</v>
      </c>
      <c r="D492" s="69">
        <f>IF(ISBLANK('ICC GRID'!A469),"---",'ICC GRID'!G469)</f>
        <v>186</v>
      </c>
      <c r="E492" s="31">
        <f>IF(ISBLANK('ICC GRID'!A469),"---",'ICC GRID'!E469)</f>
        <v>10</v>
      </c>
      <c r="F492" s="18">
        <f>IF(ISBLANK('ICC GRID'!A469),"---",IF('ICC GRID'!D469=0,"",'ICC GRID'!D469))</f>
        <v>4.5</v>
      </c>
      <c r="G492" s="19">
        <f>IF(ISBLANK('ICC GRID'!A469),"---",IF('ICC GRID'!C469=0,"",'ICC GRID'!C469))</f>
        <v>20</v>
      </c>
      <c r="H492" s="47"/>
      <c r="I492" s="48"/>
      <c r="J492" s="32" t="str">
        <f t="shared" si="16"/>
        <v/>
      </c>
      <c r="K492" s="33" t="str">
        <f>IF(ISBLANK('ICC GRID'!A469),"---",IF(H492="","",IF(H492&lt;'ICC GRID'!C469,M492,F492)))</f>
        <v/>
      </c>
      <c r="L492" s="33" t="str">
        <f t="shared" si="17"/>
        <v/>
      </c>
      <c r="M492" s="18">
        <f>IF(ISBLANK('ICC GRID'!A469),"---",IF('ICC GRID'!B469=0,"",'ICC GRID'!B469))</f>
        <v>7.9</v>
      </c>
    </row>
    <row r="493" spans="1:13" ht="15.75" x14ac:dyDescent="0.2">
      <c r="A493" s="28" t="str">
        <f>IF(ISBLANK('ICC GRID'!A470),"---",'ICC GRID'!F470)</f>
        <v>Quercus palustris</v>
      </c>
      <c r="B493" s="29"/>
      <c r="C493" s="30" t="str">
        <f>IF(ISBLANK('ICC GRID'!A470),"---",TRIM('ICC GRID'!A470))</f>
        <v>5-6' TR TRUCK ONLY</v>
      </c>
      <c r="D493" s="69">
        <f>IF(ISBLANK('ICC GRID'!A470),"---",'ICC GRID'!G470)</f>
        <v>160</v>
      </c>
      <c r="E493" s="31">
        <f>IF(ISBLANK('ICC GRID'!A470),"---",'ICC GRID'!E470)</f>
        <v>5</v>
      </c>
      <c r="F493" s="18">
        <f>IF(ISBLANK('ICC GRID'!A470),"---",IF('ICC GRID'!D470=0,"",'ICC GRID'!D470))</f>
        <v>5.9</v>
      </c>
      <c r="G493" s="19">
        <f>IF(ISBLANK('ICC GRID'!A470),"---",IF('ICC GRID'!C470=0,"",'ICC GRID'!C470))</f>
        <v>10</v>
      </c>
      <c r="H493" s="47"/>
      <c r="I493" s="48"/>
      <c r="J493" s="32" t="str">
        <f t="shared" si="16"/>
        <v/>
      </c>
      <c r="K493" s="33" t="str">
        <f>IF(ISBLANK('ICC GRID'!A470),"---",IF(H493="","",IF(H493&lt;'ICC GRID'!C470,M493,F493)))</f>
        <v/>
      </c>
      <c r="L493" s="33" t="str">
        <f t="shared" si="17"/>
        <v/>
      </c>
      <c r="M493" s="18">
        <f>IF(ISBLANK('ICC GRID'!A470),"---",IF('ICC GRID'!B470=0,"",'ICC GRID'!B470))</f>
        <v>10.35</v>
      </c>
    </row>
    <row r="494" spans="1:13" ht="15.75" x14ac:dyDescent="0.2">
      <c r="A494" s="28" t="str">
        <f>IF(ISBLANK('ICC GRID'!A471),"---",'ICC GRID'!F471)</f>
        <v>Quercus phellos</v>
      </c>
      <c r="B494" s="29"/>
      <c r="C494" s="30" t="str">
        <f>IF(ISBLANK('ICC GRID'!A471),"---",TRIM('ICC GRID'!A471))</f>
        <v>SP</v>
      </c>
      <c r="D494" s="69">
        <f>IF(ISBLANK('ICC GRID'!A471),"---",'ICC GRID'!G471)</f>
        <v>325</v>
      </c>
      <c r="E494" s="31">
        <f>IF(ISBLANK('ICC GRID'!A471),"---",'ICC GRID'!E471)</f>
        <v>25</v>
      </c>
      <c r="F494" s="18">
        <f>IF(ISBLANK('ICC GRID'!A471),"---",IF('ICC GRID'!D471=0,"",'ICC GRID'!D471))</f>
        <v>0.7</v>
      </c>
      <c r="G494" s="19">
        <f>IF(ISBLANK('ICC GRID'!A471),"---",IF('ICC GRID'!C471=0,"",'ICC GRID'!C471))</f>
        <v>50</v>
      </c>
      <c r="H494" s="47"/>
      <c r="I494" s="48"/>
      <c r="J494" s="32" t="str">
        <f t="shared" si="16"/>
        <v/>
      </c>
      <c r="K494" s="33" t="str">
        <f>IF(ISBLANK('ICC GRID'!A471),"---",IF(H494="","",IF(H494&lt;'ICC GRID'!C471,M494,F494)))</f>
        <v/>
      </c>
      <c r="L494" s="33" t="str">
        <f t="shared" si="17"/>
        <v/>
      </c>
      <c r="M494" s="18">
        <f>IF(ISBLANK('ICC GRID'!A471),"---",IF('ICC GRID'!B471=0,"",'ICC GRID'!B471))</f>
        <v>1.25</v>
      </c>
    </row>
    <row r="495" spans="1:13" ht="15.75" x14ac:dyDescent="0.2">
      <c r="A495" s="28" t="str">
        <f>IF(ISBLANK('ICC GRID'!A472),"---",'ICC GRID'!F472)</f>
        <v>Quercus phellos</v>
      </c>
      <c r="B495" s="29"/>
      <c r="C495" s="30" t="str">
        <f>IF(ISBLANK('ICC GRID'!A472),"---",TRIM('ICC GRID'!A472))</f>
        <v>LP 6-12"</v>
      </c>
      <c r="D495" s="69">
        <f>IF(ISBLANK('ICC GRID'!A472),"---",'ICC GRID'!G472)</f>
        <v>1000</v>
      </c>
      <c r="E495" s="31">
        <f>IF(ISBLANK('ICC GRID'!A472),"---",'ICC GRID'!E472)</f>
        <v>10</v>
      </c>
      <c r="F495" s="18">
        <f>IF(ISBLANK('ICC GRID'!A472),"---",IF('ICC GRID'!D472=0,"",'ICC GRID'!D472))</f>
        <v>1.85</v>
      </c>
      <c r="G495" s="19">
        <f>IF(ISBLANK('ICC GRID'!A472),"---",IF('ICC GRID'!C472=0,"",'ICC GRID'!C472))</f>
        <v>50</v>
      </c>
      <c r="H495" s="47"/>
      <c r="I495" s="48"/>
      <c r="J495" s="32" t="str">
        <f t="shared" si="16"/>
        <v/>
      </c>
      <c r="K495" s="33" t="str">
        <f>IF(ISBLANK('ICC GRID'!A472),"---",IF(H495="","",IF(H495&lt;'ICC GRID'!C472,M495,F495)))</f>
        <v/>
      </c>
      <c r="L495" s="33" t="str">
        <f t="shared" si="17"/>
        <v/>
      </c>
      <c r="M495" s="18">
        <f>IF(ISBLANK('ICC GRID'!A472),"---",IF('ICC GRID'!B472=0,"",'ICC GRID'!B472))</f>
        <v>3.25</v>
      </c>
    </row>
    <row r="496" spans="1:13" ht="15.75" x14ac:dyDescent="0.2">
      <c r="A496" s="28" t="str">
        <f>IF(ISBLANK('ICC GRID'!A473),"---",'ICC GRID'!F473)</f>
        <v>Quercus phellos</v>
      </c>
      <c r="B496" s="29"/>
      <c r="C496" s="30" t="str">
        <f>IF(ISBLANK('ICC GRID'!A473),"---",TRIM('ICC GRID'!A473))</f>
        <v>LP 1-2'</v>
      </c>
      <c r="D496" s="69">
        <f>IF(ISBLANK('ICC GRID'!A473),"---",'ICC GRID'!G473)</f>
        <v>1681</v>
      </c>
      <c r="E496" s="31">
        <f>IF(ISBLANK('ICC GRID'!A473),"---",'ICC GRID'!E473)</f>
        <v>10</v>
      </c>
      <c r="F496" s="18">
        <f>IF(ISBLANK('ICC GRID'!A473),"---",IF('ICC GRID'!D473=0,"",'ICC GRID'!D473))</f>
        <v>2.6</v>
      </c>
      <c r="G496" s="19">
        <f>IF(ISBLANK('ICC GRID'!A473),"---",IF('ICC GRID'!C473=0,"",'ICC GRID'!C473))</f>
        <v>50</v>
      </c>
      <c r="H496" s="47"/>
      <c r="I496" s="48"/>
      <c r="J496" s="32" t="str">
        <f t="shared" si="16"/>
        <v/>
      </c>
      <c r="K496" s="33" t="str">
        <f>IF(ISBLANK('ICC GRID'!A473),"---",IF(H496="","",IF(H496&lt;'ICC GRID'!C473,M496,F496)))</f>
        <v/>
      </c>
      <c r="L496" s="33" t="str">
        <f t="shared" si="17"/>
        <v/>
      </c>
      <c r="M496" s="18">
        <f>IF(ISBLANK('ICC GRID'!A473),"---",IF('ICC GRID'!B473=0,"",'ICC GRID'!B473))</f>
        <v>4.55</v>
      </c>
    </row>
    <row r="497" spans="1:13" ht="15.75" x14ac:dyDescent="0.2">
      <c r="A497" s="28" t="str">
        <f>IF(ISBLANK('ICC GRID'!A474),"---",'ICC GRID'!F474)</f>
        <v>Quercus phellos</v>
      </c>
      <c r="B497" s="29"/>
      <c r="C497" s="30" t="str">
        <f>IF(ISBLANK('ICC GRID'!A474),"---",TRIM('ICC GRID'!A474))</f>
        <v>LP 2-3'</v>
      </c>
      <c r="D497" s="69">
        <f>IF(ISBLANK('ICC GRID'!A474),"---",'ICC GRID'!G474)</f>
        <v>45</v>
      </c>
      <c r="E497" s="31">
        <f>IF(ISBLANK('ICC GRID'!A474),"---",'ICC GRID'!E474)</f>
        <v>10</v>
      </c>
      <c r="F497" s="18">
        <f>IF(ISBLANK('ICC GRID'!A474),"---",IF('ICC GRID'!D474=0,"",'ICC GRID'!D474))</f>
        <v>3.4</v>
      </c>
      <c r="G497" s="19">
        <f>IF(ISBLANK('ICC GRID'!A474),"---",IF('ICC GRID'!C474=0,"",'ICC GRID'!C474))</f>
        <v>20</v>
      </c>
      <c r="H497" s="47"/>
      <c r="I497" s="48"/>
      <c r="J497" s="32" t="str">
        <f t="shared" si="16"/>
        <v/>
      </c>
      <c r="K497" s="33" t="str">
        <f>IF(ISBLANK('ICC GRID'!A474),"---",IF(H497="","",IF(H497&lt;'ICC GRID'!C474,M497,F497)))</f>
        <v/>
      </c>
      <c r="L497" s="33" t="str">
        <f t="shared" si="17"/>
        <v/>
      </c>
      <c r="M497" s="18">
        <f>IF(ISBLANK('ICC GRID'!A474),"---",IF('ICC GRID'!B474=0,"",'ICC GRID'!B474))</f>
        <v>5.95</v>
      </c>
    </row>
    <row r="498" spans="1:13" ht="15.75" x14ac:dyDescent="0.2">
      <c r="A498" s="28" t="str">
        <f>IF(ISBLANK('ICC GRID'!A475),"---",'ICC GRID'!F475)</f>
        <v>Quercus phellos</v>
      </c>
      <c r="B498" s="29"/>
      <c r="C498" s="30" t="str">
        <f>IF(ISBLANK('ICC GRID'!A475),"---",TRIM('ICC GRID'!A475))</f>
        <v>1-2' TR</v>
      </c>
      <c r="D498" s="69">
        <f>IF(ISBLANK('ICC GRID'!A475),"---",'ICC GRID'!G475)</f>
        <v>20</v>
      </c>
      <c r="E498" s="31">
        <f>IF(ISBLANK('ICC GRID'!A475),"---",'ICC GRID'!E475)</f>
        <v>10</v>
      </c>
      <c r="F498" s="18">
        <f>IF(ISBLANK('ICC GRID'!A475),"---",IF('ICC GRID'!D475=0,"",'ICC GRID'!D475))</f>
        <v>1.6</v>
      </c>
      <c r="G498" s="19">
        <f>IF(ISBLANK('ICC GRID'!A475),"---",IF('ICC GRID'!C475=0,"",'ICC GRID'!C475))</f>
        <v>50</v>
      </c>
      <c r="H498" s="47"/>
      <c r="I498" s="48"/>
      <c r="J498" s="32" t="str">
        <f t="shared" si="16"/>
        <v/>
      </c>
      <c r="K498" s="33" t="str">
        <f>IF(ISBLANK('ICC GRID'!A475),"---",IF(H498="","",IF(H498&lt;'ICC GRID'!C475,M498,F498)))</f>
        <v/>
      </c>
      <c r="L498" s="33" t="str">
        <f t="shared" si="17"/>
        <v/>
      </c>
      <c r="M498" s="18">
        <f>IF(ISBLANK('ICC GRID'!A475),"---",IF('ICC GRID'!B475=0,"",'ICC GRID'!B475))</f>
        <v>2.8</v>
      </c>
    </row>
    <row r="499" spans="1:13" ht="15.75" x14ac:dyDescent="0.2">
      <c r="A499" s="28" t="str">
        <f>IF(ISBLANK('ICC GRID'!A476),"---",'ICC GRID'!F476)</f>
        <v>Quercus phellos</v>
      </c>
      <c r="B499" s="29"/>
      <c r="C499" s="30" t="str">
        <f>IF(ISBLANK('ICC GRID'!A476),"---",TRIM('ICC GRID'!A476))</f>
        <v>3-4' TR</v>
      </c>
      <c r="D499" s="69">
        <f>IF(ISBLANK('ICC GRID'!A476),"---",'ICC GRID'!G476)</f>
        <v>890</v>
      </c>
      <c r="E499" s="31">
        <f>IF(ISBLANK('ICC GRID'!A476),"---",'ICC GRID'!E476)</f>
        <v>10</v>
      </c>
      <c r="F499" s="18">
        <f>IF(ISBLANK('ICC GRID'!A476),"---",IF('ICC GRID'!D476=0,"",'ICC GRID'!D476))</f>
        <v>3.15</v>
      </c>
      <c r="G499" s="19">
        <f>IF(ISBLANK('ICC GRID'!A476),"---",IF('ICC GRID'!C476=0,"",'ICC GRID'!C476))</f>
        <v>20</v>
      </c>
      <c r="H499" s="47"/>
      <c r="I499" s="48"/>
      <c r="J499" s="32" t="str">
        <f t="shared" si="16"/>
        <v/>
      </c>
      <c r="K499" s="33" t="str">
        <f>IF(ISBLANK('ICC GRID'!A476),"---",IF(H499="","",IF(H499&lt;'ICC GRID'!C476,M499,F499)))</f>
        <v/>
      </c>
      <c r="L499" s="33" t="str">
        <f t="shared" si="17"/>
        <v/>
      </c>
      <c r="M499" s="18">
        <f>IF(ISBLANK('ICC GRID'!A476),"---",IF('ICC GRID'!B476=0,"",'ICC GRID'!B476))</f>
        <v>5.55</v>
      </c>
    </row>
    <row r="500" spans="1:13" ht="15.75" x14ac:dyDescent="0.2">
      <c r="A500" s="28" t="str">
        <f>IF(ISBLANK('ICC GRID'!A477),"---",'ICC GRID'!F477)</f>
        <v>Quercus phellos</v>
      </c>
      <c r="B500" s="29"/>
      <c r="C500" s="30" t="str">
        <f>IF(ISBLANK('ICC GRID'!A477),"---",TRIM('ICC GRID'!A477))</f>
        <v>4-5' TR</v>
      </c>
      <c r="D500" s="69">
        <f>IF(ISBLANK('ICC GRID'!A477),"---",'ICC GRID'!G477)</f>
        <v>120</v>
      </c>
      <c r="E500" s="31">
        <f>IF(ISBLANK('ICC GRID'!A477),"---",'ICC GRID'!E477)</f>
        <v>5</v>
      </c>
      <c r="F500" s="18">
        <f>IF(ISBLANK('ICC GRID'!A477),"---",IF('ICC GRID'!D477=0,"",'ICC GRID'!D477))</f>
        <v>4.5</v>
      </c>
      <c r="G500" s="19">
        <f>IF(ISBLANK('ICC GRID'!A477),"---",IF('ICC GRID'!C477=0,"",'ICC GRID'!C477))</f>
        <v>10</v>
      </c>
      <c r="H500" s="47"/>
      <c r="I500" s="48"/>
      <c r="J500" s="32" t="str">
        <f t="shared" si="16"/>
        <v/>
      </c>
      <c r="K500" s="33" t="str">
        <f>IF(ISBLANK('ICC GRID'!A477),"---",IF(H500="","",IF(H500&lt;'ICC GRID'!C477,M500,F500)))</f>
        <v/>
      </c>
      <c r="L500" s="33" t="str">
        <f t="shared" si="17"/>
        <v/>
      </c>
      <c r="M500" s="18">
        <f>IF(ISBLANK('ICC GRID'!A477),"---",IF('ICC GRID'!B477=0,"",'ICC GRID'!B477))</f>
        <v>7.9</v>
      </c>
    </row>
    <row r="501" spans="1:13" ht="15.75" x14ac:dyDescent="0.2">
      <c r="A501" s="28" t="str">
        <f>IF(ISBLANK('ICC GRID'!A478),"---",'ICC GRID'!F478)</f>
        <v>Quercus prinus (montana)</v>
      </c>
      <c r="B501" s="29"/>
      <c r="C501" s="30" t="str">
        <f>IF(ISBLANK('ICC GRID'!A478),"---",TRIM('ICC GRID'!A478))</f>
        <v>LP 6-12"</v>
      </c>
      <c r="D501" s="69">
        <f>IF(ISBLANK('ICC GRID'!A478),"---",'ICC GRID'!G478)</f>
        <v>2155</v>
      </c>
      <c r="E501" s="31">
        <f>IF(ISBLANK('ICC GRID'!A478),"---",'ICC GRID'!E478)</f>
        <v>10</v>
      </c>
      <c r="F501" s="18">
        <f>IF(ISBLANK('ICC GRID'!A478),"---",IF('ICC GRID'!D478=0,"",'ICC GRID'!D478))</f>
        <v>1.85</v>
      </c>
      <c r="G501" s="19">
        <f>IF(ISBLANK('ICC GRID'!A478),"---",IF('ICC GRID'!C478=0,"",'ICC GRID'!C478))</f>
        <v>50</v>
      </c>
      <c r="H501" s="47"/>
      <c r="I501" s="48"/>
      <c r="J501" s="32" t="str">
        <f t="shared" si="16"/>
        <v/>
      </c>
      <c r="K501" s="33" t="str">
        <f>IF(ISBLANK('ICC GRID'!A478),"---",IF(H501="","",IF(H501&lt;'ICC GRID'!C478,M501,F501)))</f>
        <v/>
      </c>
      <c r="L501" s="33" t="str">
        <f t="shared" si="17"/>
        <v/>
      </c>
      <c r="M501" s="18">
        <f>IF(ISBLANK('ICC GRID'!A478),"---",IF('ICC GRID'!B478=0,"",'ICC GRID'!B478))</f>
        <v>3.25</v>
      </c>
    </row>
    <row r="502" spans="1:13" ht="15.75" x14ac:dyDescent="0.2">
      <c r="A502" s="28" t="str">
        <f>IF(ISBLANK('ICC GRID'!A479),"---",'ICC GRID'!F479)</f>
        <v>Quercus prinus (montana)</v>
      </c>
      <c r="B502" s="29"/>
      <c r="C502" s="30" t="str">
        <f>IF(ISBLANK('ICC GRID'!A479),"---",TRIM('ICC GRID'!A479))</f>
        <v>LP 1-2'</v>
      </c>
      <c r="D502" s="69">
        <f>IF(ISBLANK('ICC GRID'!A479),"---",'ICC GRID'!G479)</f>
        <v>130</v>
      </c>
      <c r="E502" s="31">
        <f>IF(ISBLANK('ICC GRID'!A479),"---",'ICC GRID'!E479)</f>
        <v>10</v>
      </c>
      <c r="F502" s="18">
        <f>IF(ISBLANK('ICC GRID'!A479),"---",IF('ICC GRID'!D479=0,"",'ICC GRID'!D479))</f>
        <v>2.6</v>
      </c>
      <c r="G502" s="19">
        <f>IF(ISBLANK('ICC GRID'!A479),"---",IF('ICC GRID'!C479=0,"",'ICC GRID'!C479))</f>
        <v>50</v>
      </c>
      <c r="H502" s="47"/>
      <c r="I502" s="48"/>
      <c r="J502" s="32" t="str">
        <f t="shared" si="16"/>
        <v/>
      </c>
      <c r="K502" s="33" t="str">
        <f>IF(ISBLANK('ICC GRID'!A479),"---",IF(H502="","",IF(H502&lt;'ICC GRID'!C479,M502,F502)))</f>
        <v/>
      </c>
      <c r="L502" s="33" t="str">
        <f t="shared" si="17"/>
        <v/>
      </c>
      <c r="M502" s="18">
        <f>IF(ISBLANK('ICC GRID'!A479),"---",IF('ICC GRID'!B479=0,"",'ICC GRID'!B479))</f>
        <v>4.55</v>
      </c>
    </row>
    <row r="503" spans="1:13" ht="15.75" x14ac:dyDescent="0.2">
      <c r="A503" s="28" t="str">
        <f>IF(ISBLANK('ICC GRID'!A480),"---",'ICC GRID'!F480)</f>
        <v>Quercus prinus (montana)</v>
      </c>
      <c r="B503" s="29"/>
      <c r="C503" s="30" t="str">
        <f>IF(ISBLANK('ICC GRID'!A480),"---",TRIM('ICC GRID'!A480))</f>
        <v>LP 2-3'</v>
      </c>
      <c r="D503" s="69">
        <f>IF(ISBLANK('ICC GRID'!A480),"---",'ICC GRID'!G480)</f>
        <v>11</v>
      </c>
      <c r="E503" s="31">
        <f>IF(ISBLANK('ICC GRID'!A480),"---",'ICC GRID'!E480)</f>
        <v>10</v>
      </c>
      <c r="F503" s="18">
        <f>IF(ISBLANK('ICC GRID'!A480),"---",IF('ICC GRID'!D480=0,"",'ICC GRID'!D480))</f>
        <v>3.4</v>
      </c>
      <c r="G503" s="19">
        <f>IF(ISBLANK('ICC GRID'!A480),"---",IF('ICC GRID'!C480=0,"",'ICC GRID'!C480))</f>
        <v>20</v>
      </c>
      <c r="H503" s="47"/>
      <c r="I503" s="48"/>
      <c r="J503" s="32" t="str">
        <f t="shared" si="16"/>
        <v/>
      </c>
      <c r="K503" s="33" t="str">
        <f>IF(ISBLANK('ICC GRID'!A480),"---",IF(H503="","",IF(H503&lt;'ICC GRID'!C480,M503,F503)))</f>
        <v/>
      </c>
      <c r="L503" s="33" t="str">
        <f t="shared" si="17"/>
        <v/>
      </c>
      <c r="M503" s="18">
        <f>IF(ISBLANK('ICC GRID'!A480),"---",IF('ICC GRID'!B480=0,"",'ICC GRID'!B480))</f>
        <v>5.95</v>
      </c>
    </row>
    <row r="504" spans="1:13" ht="15.75" x14ac:dyDescent="0.2">
      <c r="A504" s="28" t="str">
        <f>IF(ISBLANK('ICC GRID'!A481),"---",'ICC GRID'!F481)</f>
        <v>Quercus rubra</v>
      </c>
      <c r="B504" s="29"/>
      <c r="C504" s="30" t="str">
        <f>IF(ISBLANK('ICC GRID'!A481),"---",TRIM('ICC GRID'!A481))</f>
        <v>SP</v>
      </c>
      <c r="D504" s="69">
        <f>IF(ISBLANK('ICC GRID'!A481),"---",'ICC GRID'!G481)</f>
        <v>525</v>
      </c>
      <c r="E504" s="31">
        <f>IF(ISBLANK('ICC GRID'!A481),"---",'ICC GRID'!E481)</f>
        <v>25</v>
      </c>
      <c r="F504" s="18">
        <f>IF(ISBLANK('ICC GRID'!A481),"---",IF('ICC GRID'!D481=0,"",'ICC GRID'!D481))</f>
        <v>0.7</v>
      </c>
      <c r="G504" s="19">
        <f>IF(ISBLANK('ICC GRID'!A481),"---",IF('ICC GRID'!C481=0,"",'ICC GRID'!C481))</f>
        <v>50</v>
      </c>
      <c r="H504" s="47"/>
      <c r="I504" s="48"/>
      <c r="J504" s="32" t="str">
        <f t="shared" si="16"/>
        <v/>
      </c>
      <c r="K504" s="33" t="str">
        <f>IF(ISBLANK('ICC GRID'!A481),"---",IF(H504="","",IF(H504&lt;'ICC GRID'!C481,M504,F504)))</f>
        <v/>
      </c>
      <c r="L504" s="33" t="str">
        <f t="shared" si="17"/>
        <v/>
      </c>
      <c r="M504" s="18">
        <f>IF(ISBLANK('ICC GRID'!A481),"---",IF('ICC GRID'!B481=0,"",'ICC GRID'!B481))</f>
        <v>1.25</v>
      </c>
    </row>
    <row r="505" spans="1:13" ht="15.75" x14ac:dyDescent="0.2">
      <c r="A505" s="28" t="str">
        <f>IF(ISBLANK('ICC GRID'!A482),"---",'ICC GRID'!F482)</f>
        <v>Quercus rubra</v>
      </c>
      <c r="B505" s="29"/>
      <c r="C505" s="30" t="str">
        <f>IF(ISBLANK('ICC GRID'!A482),"---",TRIM('ICC GRID'!A482))</f>
        <v>LP 6-12"</v>
      </c>
      <c r="D505" s="69">
        <f>IF(ISBLANK('ICC GRID'!A482),"---",'ICC GRID'!G482)</f>
        <v>1190</v>
      </c>
      <c r="E505" s="31">
        <f>IF(ISBLANK('ICC GRID'!A482),"---",'ICC GRID'!E482)</f>
        <v>10</v>
      </c>
      <c r="F505" s="18">
        <f>IF(ISBLANK('ICC GRID'!A482),"---",IF('ICC GRID'!D482=0,"",'ICC GRID'!D482))</f>
        <v>1.85</v>
      </c>
      <c r="G505" s="19">
        <f>IF(ISBLANK('ICC GRID'!A482),"---",IF('ICC GRID'!C482=0,"",'ICC GRID'!C482))</f>
        <v>50</v>
      </c>
      <c r="H505" s="47"/>
      <c r="I505" s="48"/>
      <c r="J505" s="32" t="str">
        <f t="shared" si="16"/>
        <v/>
      </c>
      <c r="K505" s="33" t="str">
        <f>IF(ISBLANK('ICC GRID'!A482),"---",IF(H505="","",IF(H505&lt;'ICC GRID'!C482,M505,F505)))</f>
        <v/>
      </c>
      <c r="L505" s="33" t="str">
        <f t="shared" si="17"/>
        <v/>
      </c>
      <c r="M505" s="18">
        <f>IF(ISBLANK('ICC GRID'!A482),"---",IF('ICC GRID'!B482=0,"",'ICC GRID'!B482))</f>
        <v>3.25</v>
      </c>
    </row>
    <row r="506" spans="1:13" ht="15.75" x14ac:dyDescent="0.2">
      <c r="A506" s="28" t="str">
        <f>IF(ISBLANK('ICC GRID'!A483),"---",'ICC GRID'!F483)</f>
        <v>Quercus shumardii</v>
      </c>
      <c r="B506" s="29"/>
      <c r="C506" s="30" t="str">
        <f>IF(ISBLANK('ICC GRID'!A483),"---",TRIM('ICC GRID'!A483))</f>
        <v>LP 6-12"</v>
      </c>
      <c r="D506" s="69">
        <f>IF(ISBLANK('ICC GRID'!A483),"---",'ICC GRID'!G483)</f>
        <v>447</v>
      </c>
      <c r="E506" s="31">
        <f>IF(ISBLANK('ICC GRID'!A483),"---",'ICC GRID'!E483)</f>
        <v>10</v>
      </c>
      <c r="F506" s="18">
        <f>IF(ISBLANK('ICC GRID'!A483),"---",IF('ICC GRID'!D483=0,"",'ICC GRID'!D483))</f>
        <v>1.85</v>
      </c>
      <c r="G506" s="19">
        <f>IF(ISBLANK('ICC GRID'!A483),"---",IF('ICC GRID'!C483=0,"",'ICC GRID'!C483))</f>
        <v>50</v>
      </c>
      <c r="H506" s="47"/>
      <c r="I506" s="48"/>
      <c r="J506" s="32" t="str">
        <f t="shared" si="16"/>
        <v/>
      </c>
      <c r="K506" s="33" t="str">
        <f>IF(ISBLANK('ICC GRID'!A483),"---",IF(H506="","",IF(H506&lt;'ICC GRID'!C483,M506,F506)))</f>
        <v/>
      </c>
      <c r="L506" s="33" t="str">
        <f t="shared" si="17"/>
        <v/>
      </c>
      <c r="M506" s="18">
        <f>IF(ISBLANK('ICC GRID'!A483),"---",IF('ICC GRID'!B483=0,"",'ICC GRID'!B483))</f>
        <v>3.25</v>
      </c>
    </row>
    <row r="507" spans="1:13" ht="15.75" x14ac:dyDescent="0.2">
      <c r="A507" s="28" t="str">
        <f>IF(ISBLANK('ICC GRID'!A484),"---",'ICC GRID'!F484)</f>
        <v>Quercus shumardii</v>
      </c>
      <c r="B507" s="29"/>
      <c r="C507" s="30" t="str">
        <f>IF(ISBLANK('ICC GRID'!A484),"---",TRIM('ICC GRID'!A484))</f>
        <v>LP 1-2'</v>
      </c>
      <c r="D507" s="69">
        <f>IF(ISBLANK('ICC GRID'!A484),"---",'ICC GRID'!G484)</f>
        <v>840</v>
      </c>
      <c r="E507" s="31">
        <f>IF(ISBLANK('ICC GRID'!A484),"---",'ICC GRID'!E484)</f>
        <v>10</v>
      </c>
      <c r="F507" s="18">
        <f>IF(ISBLANK('ICC GRID'!A484),"---",IF('ICC GRID'!D484=0,"",'ICC GRID'!D484))</f>
        <v>2.6</v>
      </c>
      <c r="G507" s="19">
        <f>IF(ISBLANK('ICC GRID'!A484),"---",IF('ICC GRID'!C484=0,"",'ICC GRID'!C484))</f>
        <v>50</v>
      </c>
      <c r="H507" s="47"/>
      <c r="I507" s="48"/>
      <c r="J507" s="32" t="str">
        <f t="shared" si="16"/>
        <v/>
      </c>
      <c r="K507" s="33" t="str">
        <f>IF(ISBLANK('ICC GRID'!A484),"---",IF(H507="","",IF(H507&lt;'ICC GRID'!C484,M507,F507)))</f>
        <v/>
      </c>
      <c r="L507" s="33" t="str">
        <f t="shared" si="17"/>
        <v/>
      </c>
      <c r="M507" s="18">
        <f>IF(ISBLANK('ICC GRID'!A484),"---",IF('ICC GRID'!B484=0,"",'ICC GRID'!B484))</f>
        <v>4.55</v>
      </c>
    </row>
    <row r="508" spans="1:13" ht="15.75" x14ac:dyDescent="0.2">
      <c r="A508" s="28" t="str">
        <f>IF(ISBLANK('ICC GRID'!A485),"---",'ICC GRID'!F485)</f>
        <v>Quercus suber</v>
      </c>
      <c r="B508" s="29"/>
      <c r="C508" s="30" t="str">
        <f>IF(ISBLANK('ICC GRID'!A485),"---",TRIM('ICC GRID'!A485))</f>
        <v>SP</v>
      </c>
      <c r="D508" s="69">
        <f>IF(ISBLANK('ICC GRID'!A485),"---",'ICC GRID'!G485)</f>
        <v>75</v>
      </c>
      <c r="E508" s="31">
        <f>IF(ISBLANK('ICC GRID'!A485),"---",'ICC GRID'!E485)</f>
        <v>25</v>
      </c>
      <c r="F508" s="18">
        <f>IF(ISBLANK('ICC GRID'!A485),"---",IF('ICC GRID'!D485=0,"",'ICC GRID'!D485))</f>
        <v>1.05</v>
      </c>
      <c r="G508" s="19">
        <f>IF(ISBLANK('ICC GRID'!A485),"---",IF('ICC GRID'!C485=0,"",'ICC GRID'!C485))</f>
        <v>50</v>
      </c>
      <c r="H508" s="47"/>
      <c r="I508" s="48"/>
      <c r="J508" s="32" t="str">
        <f t="shared" si="16"/>
        <v/>
      </c>
      <c r="K508" s="33" t="str">
        <f>IF(ISBLANK('ICC GRID'!A485),"---",IF(H508="","",IF(H508&lt;'ICC GRID'!C485,M508,F508)))</f>
        <v/>
      </c>
      <c r="L508" s="33" t="str">
        <f t="shared" si="17"/>
        <v/>
      </c>
      <c r="M508" s="18">
        <f>IF(ISBLANK('ICC GRID'!A485),"---",IF('ICC GRID'!B485=0,"",'ICC GRID'!B485))</f>
        <v>1.85</v>
      </c>
    </row>
    <row r="509" spans="1:13" ht="15.75" x14ac:dyDescent="0.2">
      <c r="A509" s="28" t="str">
        <f>IF(ISBLANK('ICC GRID'!A486),"---",'ICC GRID'!F486)</f>
        <v>Quercus velutina</v>
      </c>
      <c r="B509" s="29"/>
      <c r="C509" s="30" t="str">
        <f>IF(ISBLANK('ICC GRID'!A486),"---",TRIM('ICC GRID'!A486))</f>
        <v>LP 4-6"</v>
      </c>
      <c r="D509" s="69">
        <f>IF(ISBLANK('ICC GRID'!A486),"---",'ICC GRID'!G486)</f>
        <v>298</v>
      </c>
      <c r="E509" s="31">
        <f>IF(ISBLANK('ICC GRID'!A486),"---",'ICC GRID'!E486)</f>
        <v>10</v>
      </c>
      <c r="F509" s="18">
        <f>IF(ISBLANK('ICC GRID'!A486),"---",IF('ICC GRID'!D486=0,"",'ICC GRID'!D486))</f>
        <v>1.7</v>
      </c>
      <c r="G509" s="19">
        <f>IF(ISBLANK('ICC GRID'!A486),"---",IF('ICC GRID'!C486=0,"",'ICC GRID'!C486))</f>
        <v>50</v>
      </c>
      <c r="H509" s="47"/>
      <c r="I509" s="48"/>
      <c r="J509" s="32" t="str">
        <f t="shared" si="16"/>
        <v/>
      </c>
      <c r="K509" s="33" t="str">
        <f>IF(ISBLANK('ICC GRID'!A486),"---",IF(H509="","",IF(H509&lt;'ICC GRID'!C486,M509,F509)))</f>
        <v/>
      </c>
      <c r="L509" s="33" t="str">
        <f t="shared" si="17"/>
        <v/>
      </c>
      <c r="M509" s="18">
        <f>IF(ISBLANK('ICC GRID'!A486),"---",IF('ICC GRID'!B486=0,"",'ICC GRID'!B486))</f>
        <v>3</v>
      </c>
    </row>
    <row r="510" spans="1:13" ht="15.75" x14ac:dyDescent="0.2">
      <c r="A510" s="28" t="str">
        <f>IF(ISBLANK('ICC GRID'!A487),"---",'ICC GRID'!F487)</f>
        <v>Quercus velutina</v>
      </c>
      <c r="B510" s="29"/>
      <c r="C510" s="30" t="str">
        <f>IF(ISBLANK('ICC GRID'!A487),"---",TRIM('ICC GRID'!A487))</f>
        <v>LP 6-12"</v>
      </c>
      <c r="D510" s="69">
        <f>IF(ISBLANK('ICC GRID'!A487),"---",'ICC GRID'!G487)</f>
        <v>2950</v>
      </c>
      <c r="E510" s="31">
        <f>IF(ISBLANK('ICC GRID'!A487),"---",'ICC GRID'!E487)</f>
        <v>10</v>
      </c>
      <c r="F510" s="18">
        <f>IF(ISBLANK('ICC GRID'!A487),"---",IF('ICC GRID'!D487=0,"",'ICC GRID'!D487))</f>
        <v>2.1</v>
      </c>
      <c r="G510" s="19">
        <f>IF(ISBLANK('ICC GRID'!A487),"---",IF('ICC GRID'!C487=0,"",'ICC GRID'!C487))</f>
        <v>50</v>
      </c>
      <c r="H510" s="47"/>
      <c r="I510" s="48"/>
      <c r="J510" s="32" t="str">
        <f t="shared" si="16"/>
        <v/>
      </c>
      <c r="K510" s="33" t="str">
        <f>IF(ISBLANK('ICC GRID'!A487),"---",IF(H510="","",IF(H510&lt;'ICC GRID'!C487,M510,F510)))</f>
        <v/>
      </c>
      <c r="L510" s="33" t="str">
        <f t="shared" si="17"/>
        <v/>
      </c>
      <c r="M510" s="18">
        <f>IF(ISBLANK('ICC GRID'!A487),"---",IF('ICC GRID'!B487=0,"",'ICC GRID'!B487))</f>
        <v>3.7</v>
      </c>
    </row>
    <row r="511" spans="1:13" ht="15.75" x14ac:dyDescent="0.2">
      <c r="A511" s="28" t="str">
        <f>IF(ISBLANK('ICC GRID'!A488),"---",'ICC GRID'!F488)</f>
        <v>Quercus velutina</v>
      </c>
      <c r="B511" s="29"/>
      <c r="C511" s="30" t="str">
        <f>IF(ISBLANK('ICC GRID'!A488),"---",TRIM('ICC GRID'!A488))</f>
        <v>LP 1-2'</v>
      </c>
      <c r="D511" s="69">
        <f>IF(ISBLANK('ICC GRID'!A488),"---",'ICC GRID'!G488)</f>
        <v>40</v>
      </c>
      <c r="E511" s="31">
        <f>IF(ISBLANK('ICC GRID'!A488),"---",'ICC GRID'!E488)</f>
        <v>10</v>
      </c>
      <c r="F511" s="18">
        <f>IF(ISBLANK('ICC GRID'!A488),"---",IF('ICC GRID'!D488=0,"",'ICC GRID'!D488))</f>
        <v>2.95</v>
      </c>
      <c r="G511" s="19">
        <f>IF(ISBLANK('ICC GRID'!A488),"---",IF('ICC GRID'!C488=0,"",'ICC GRID'!C488))</f>
        <v>50</v>
      </c>
      <c r="H511" s="47"/>
      <c r="I511" s="48"/>
      <c r="J511" s="32" t="str">
        <f t="shared" si="16"/>
        <v/>
      </c>
      <c r="K511" s="33" t="str">
        <f>IF(ISBLANK('ICC GRID'!A488),"---",IF(H511="","",IF(H511&lt;'ICC GRID'!C488,M511,F511)))</f>
        <v/>
      </c>
      <c r="L511" s="33" t="str">
        <f t="shared" si="17"/>
        <v/>
      </c>
      <c r="M511" s="18">
        <f>IF(ISBLANK('ICC GRID'!A488),"---",IF('ICC GRID'!B488=0,"",'ICC GRID'!B488))</f>
        <v>5.2</v>
      </c>
    </row>
    <row r="512" spans="1:13" ht="15.75" x14ac:dyDescent="0.2">
      <c r="A512" s="28" t="str">
        <f>IF(ISBLANK('ICC GRID'!A489),"---",'ICC GRID'!F489)</f>
        <v>Quercus velutina</v>
      </c>
      <c r="B512" s="29"/>
      <c r="C512" s="30" t="str">
        <f>IF(ISBLANK('ICC GRID'!A489),"---",TRIM('ICC GRID'!A489))</f>
        <v>5-6' TR</v>
      </c>
      <c r="D512" s="69">
        <f>IF(ISBLANK('ICC GRID'!A489),"---",'ICC GRID'!G489)</f>
        <v>30</v>
      </c>
      <c r="E512" s="31">
        <f>IF(ISBLANK('ICC GRID'!A489),"---",'ICC GRID'!E489)</f>
        <v>10</v>
      </c>
      <c r="F512" s="18">
        <f>IF(ISBLANK('ICC GRID'!A489),"---",IF('ICC GRID'!D489=0,"",'ICC GRID'!D489))</f>
        <v>6.5</v>
      </c>
      <c r="G512" s="19">
        <f>IF(ISBLANK('ICC GRID'!A489),"---",IF('ICC GRID'!C489=0,"",'ICC GRID'!C489))</f>
        <v>20</v>
      </c>
      <c r="H512" s="47"/>
      <c r="I512" s="48"/>
      <c r="J512" s="32" t="str">
        <f t="shared" si="16"/>
        <v/>
      </c>
      <c r="K512" s="33" t="str">
        <f>IF(ISBLANK('ICC GRID'!A489),"---",IF(H512="","",IF(H512&lt;'ICC GRID'!C489,M512,F512)))</f>
        <v/>
      </c>
      <c r="L512" s="33" t="str">
        <f t="shared" si="17"/>
        <v/>
      </c>
      <c r="M512" s="18">
        <f>IF(ISBLANK('ICC GRID'!A489),"---",IF('ICC GRID'!B489=0,"",'ICC GRID'!B489))</f>
        <v>11.4</v>
      </c>
    </row>
    <row r="513" spans="1:13" ht="15.75" x14ac:dyDescent="0.2">
      <c r="A513" s="28" t="str">
        <f>IF(ISBLANK('ICC GRID'!A490),"---",'ICC GRID'!F490)</f>
        <v>Rhamnus purshiana</v>
      </c>
      <c r="B513" s="29"/>
      <c r="C513" s="30" t="str">
        <f>IF(ISBLANK('ICC GRID'!A490),"---",TRIM('ICC GRID'!A490))</f>
        <v>6-12"</v>
      </c>
      <c r="D513" s="69">
        <f>IF(ISBLANK('ICC GRID'!A490),"---",'ICC GRID'!G490)</f>
        <v>63</v>
      </c>
      <c r="E513" s="31">
        <f>IF(ISBLANK('ICC GRID'!A490),"---",'ICC GRID'!E490)</f>
        <v>25</v>
      </c>
      <c r="F513" s="18">
        <f>IF(ISBLANK('ICC GRID'!A490),"---",IF('ICC GRID'!D490=0,"",'ICC GRID'!D490))</f>
        <v>0.8</v>
      </c>
      <c r="G513" s="19">
        <f>IF(ISBLANK('ICC GRID'!A490),"---",IF('ICC GRID'!C490=0,"",'ICC GRID'!C490))</f>
        <v>50</v>
      </c>
      <c r="H513" s="47"/>
      <c r="I513" s="48"/>
      <c r="J513" s="32" t="str">
        <f t="shared" si="16"/>
        <v/>
      </c>
      <c r="K513" s="33" t="str">
        <f>IF(ISBLANK('ICC GRID'!A490),"---",IF(H513="","",IF(H513&lt;'ICC GRID'!C490,M513,F513)))</f>
        <v/>
      </c>
      <c r="L513" s="33" t="str">
        <f t="shared" si="17"/>
        <v/>
      </c>
      <c r="M513" s="18">
        <f>IF(ISBLANK('ICC GRID'!A490),"---",IF('ICC GRID'!B490=0,"",'ICC GRID'!B490))</f>
        <v>1.4</v>
      </c>
    </row>
    <row r="514" spans="1:13" ht="15.75" x14ac:dyDescent="0.2">
      <c r="A514" s="28" t="str">
        <f>IF(ISBLANK('ICC GRID'!A491),"---",'ICC GRID'!F491)</f>
        <v>Rhamnus purshiana</v>
      </c>
      <c r="B514" s="29"/>
      <c r="C514" s="30" t="str">
        <f>IF(ISBLANK('ICC GRID'!A491),"---",TRIM('ICC GRID'!A491))</f>
        <v>2-3'</v>
      </c>
      <c r="D514" s="69">
        <f>IF(ISBLANK('ICC GRID'!A491),"---",'ICC GRID'!G491)</f>
        <v>168</v>
      </c>
      <c r="E514" s="31">
        <f>IF(ISBLANK('ICC GRID'!A491),"---",'ICC GRID'!E491)</f>
        <v>25</v>
      </c>
      <c r="F514" s="18">
        <f>IF(ISBLANK('ICC GRID'!A491),"---",IF('ICC GRID'!D491=0,"",'ICC GRID'!D491))</f>
        <v>1.25</v>
      </c>
      <c r="G514" s="19">
        <f>IF(ISBLANK('ICC GRID'!A491),"---",IF('ICC GRID'!C491=0,"",'ICC GRID'!C491))</f>
        <v>50</v>
      </c>
      <c r="H514" s="47"/>
      <c r="I514" s="48"/>
      <c r="J514" s="32" t="str">
        <f t="shared" si="16"/>
        <v/>
      </c>
      <c r="K514" s="33" t="str">
        <f>IF(ISBLANK('ICC GRID'!A491),"---",IF(H514="","",IF(H514&lt;'ICC GRID'!C491,M514,F514)))</f>
        <v/>
      </c>
      <c r="L514" s="33" t="str">
        <f t="shared" si="17"/>
        <v/>
      </c>
      <c r="M514" s="18">
        <f>IF(ISBLANK('ICC GRID'!A491),"---",IF('ICC GRID'!B491=0,"",'ICC GRID'!B491))</f>
        <v>2.2000000000000002</v>
      </c>
    </row>
    <row r="515" spans="1:13" ht="15.75" x14ac:dyDescent="0.2">
      <c r="A515" s="28" t="str">
        <f>IF(ISBLANK('ICC GRID'!A492),"---",'ICC GRID'!F492)</f>
        <v>Rhamnus purshiana</v>
      </c>
      <c r="B515" s="29"/>
      <c r="C515" s="30" t="str">
        <f>IF(ISBLANK('ICC GRID'!A492),"---",TRIM('ICC GRID'!A492))</f>
        <v>3-4'</v>
      </c>
      <c r="D515" s="69">
        <f>IF(ISBLANK('ICC GRID'!A492),"---",'ICC GRID'!G492)</f>
        <v>15</v>
      </c>
      <c r="E515" s="31">
        <f>IF(ISBLANK('ICC GRID'!A492),"---",'ICC GRID'!E492)</f>
        <v>10</v>
      </c>
      <c r="F515" s="18">
        <f>IF(ISBLANK('ICC GRID'!A492),"---",IF('ICC GRID'!D492=0,"",'ICC GRID'!D492))</f>
        <v>1.5</v>
      </c>
      <c r="G515" s="19">
        <f>IF(ISBLANK('ICC GRID'!A492),"---",IF('ICC GRID'!C492=0,"",'ICC GRID'!C492))</f>
        <v>50</v>
      </c>
      <c r="H515" s="47"/>
      <c r="I515" s="48"/>
      <c r="J515" s="32" t="str">
        <f t="shared" si="16"/>
        <v/>
      </c>
      <c r="K515" s="33" t="str">
        <f>IF(ISBLANK('ICC GRID'!A492),"---",IF(H515="","",IF(H515&lt;'ICC GRID'!C492,M515,F515)))</f>
        <v/>
      </c>
      <c r="L515" s="33" t="str">
        <f t="shared" si="17"/>
        <v/>
      </c>
      <c r="M515" s="18">
        <f>IF(ISBLANK('ICC GRID'!A492),"---",IF('ICC GRID'!B492=0,"",'ICC GRID'!B492))</f>
        <v>2.65</v>
      </c>
    </row>
    <row r="516" spans="1:13" ht="15.75" x14ac:dyDescent="0.2">
      <c r="A516" s="28" t="str">
        <f>IF(ISBLANK('ICC GRID'!A493),"---",'ICC GRID'!F493)</f>
        <v>Rhododendron occidentale</v>
      </c>
      <c r="B516" s="29"/>
      <c r="C516" s="30" t="str">
        <f>IF(ISBLANK('ICC GRID'!A493),"---",TRIM('ICC GRID'!A493))</f>
        <v>MP</v>
      </c>
      <c r="D516" s="69">
        <f>IF(ISBLANK('ICC GRID'!A493),"---",'ICC GRID'!G493)</f>
        <v>420</v>
      </c>
      <c r="E516" s="31">
        <f>IF(ISBLANK('ICC GRID'!A493),"---",'ICC GRID'!E493)</f>
        <v>25</v>
      </c>
      <c r="F516" s="18">
        <f>IF(ISBLANK('ICC GRID'!A493),"---",IF('ICC GRID'!D493=0,"",'ICC GRID'!D493))</f>
        <v>1.55</v>
      </c>
      <c r="G516" s="19">
        <f>IF(ISBLANK('ICC GRID'!A493),"---",IF('ICC GRID'!C493=0,"",'ICC GRID'!C493))</f>
        <v>50</v>
      </c>
      <c r="H516" s="47"/>
      <c r="I516" s="48"/>
      <c r="J516" s="32" t="str">
        <f t="shared" si="16"/>
        <v/>
      </c>
      <c r="K516" s="33" t="str">
        <f>IF(ISBLANK('ICC GRID'!A493),"---",IF(H516="","",IF(H516&lt;'ICC GRID'!C493,M516,F516)))</f>
        <v/>
      </c>
      <c r="L516" s="33" t="str">
        <f t="shared" si="17"/>
        <v/>
      </c>
      <c r="M516" s="18">
        <f>IF(ISBLANK('ICC GRID'!A493),"---",IF('ICC GRID'!B493=0,"",'ICC GRID'!B493))</f>
        <v>2.7</v>
      </c>
    </row>
    <row r="517" spans="1:13" ht="15.75" x14ac:dyDescent="0.2">
      <c r="A517" s="28" t="str">
        <f>IF(ISBLANK('ICC GRID'!A494),"---",'ICC GRID'!F494)</f>
        <v>Robinia pseudoacacia</v>
      </c>
      <c r="B517" s="29"/>
      <c r="C517" s="30" t="str">
        <f>IF(ISBLANK('ICC GRID'!A494),"---",TRIM('ICC GRID'!A494))</f>
        <v>1/8"</v>
      </c>
      <c r="D517" s="69">
        <f>IF(ISBLANK('ICC GRID'!A494),"---",'ICC GRID'!G494)</f>
        <v>75</v>
      </c>
      <c r="E517" s="31">
        <f>IF(ISBLANK('ICC GRID'!A494),"---",'ICC GRID'!E494)</f>
        <v>25</v>
      </c>
      <c r="F517" s="18">
        <f>IF(ISBLANK('ICC GRID'!A494),"---",IF('ICC GRID'!D494=0,"",'ICC GRID'!D494))</f>
        <v>0.65</v>
      </c>
      <c r="G517" s="19">
        <f>IF(ISBLANK('ICC GRID'!A494),"---",IF('ICC GRID'!C494=0,"",'ICC GRID'!C494))</f>
        <v>50</v>
      </c>
      <c r="H517" s="47"/>
      <c r="I517" s="48"/>
      <c r="J517" s="32" t="str">
        <f t="shared" si="16"/>
        <v/>
      </c>
      <c r="K517" s="33" t="str">
        <f>IF(ISBLANK('ICC GRID'!A494),"---",IF(H517="","",IF(H517&lt;'ICC GRID'!C494,M517,F517)))</f>
        <v/>
      </c>
      <c r="L517" s="33" t="str">
        <f t="shared" si="17"/>
        <v/>
      </c>
      <c r="M517" s="18">
        <f>IF(ISBLANK('ICC GRID'!A494),"---",IF('ICC GRID'!B494=0,"",'ICC GRID'!B494))</f>
        <v>1.1499999999999999</v>
      </c>
    </row>
    <row r="518" spans="1:13" ht="15.75" x14ac:dyDescent="0.2">
      <c r="A518" s="28" t="str">
        <f>IF(ISBLANK('ICC GRID'!A495),"---",'ICC GRID'!F495)</f>
        <v>Robinia pseudoacacia</v>
      </c>
      <c r="B518" s="29"/>
      <c r="C518" s="30" t="str">
        <f>IF(ISBLANK('ICC GRID'!A495),"---",TRIM('ICC GRID'!A495))</f>
        <v>3/16"</v>
      </c>
      <c r="D518" s="69">
        <f>IF(ISBLANK('ICC GRID'!A495),"---",'ICC GRID'!G495)</f>
        <v>300</v>
      </c>
      <c r="E518" s="31">
        <f>IF(ISBLANK('ICC GRID'!A495),"---",'ICC GRID'!E495)</f>
        <v>25</v>
      </c>
      <c r="F518" s="18">
        <f>IF(ISBLANK('ICC GRID'!A495),"---",IF('ICC GRID'!D495=0,"",'ICC GRID'!D495))</f>
        <v>0.9</v>
      </c>
      <c r="G518" s="19">
        <f>IF(ISBLANK('ICC GRID'!A495),"---",IF('ICC GRID'!C495=0,"",'ICC GRID'!C495))</f>
        <v>50</v>
      </c>
      <c r="H518" s="47"/>
      <c r="I518" s="48"/>
      <c r="J518" s="32" t="str">
        <f t="shared" si="16"/>
        <v/>
      </c>
      <c r="K518" s="33" t="str">
        <f>IF(ISBLANK('ICC GRID'!A495),"---",IF(H518="","",IF(H518&lt;'ICC GRID'!C495,M518,F518)))</f>
        <v/>
      </c>
      <c r="L518" s="33" t="str">
        <f t="shared" si="17"/>
        <v/>
      </c>
      <c r="M518" s="18">
        <f>IF(ISBLANK('ICC GRID'!A495),"---",IF('ICC GRID'!B495=0,"",'ICC GRID'!B495))</f>
        <v>1.6</v>
      </c>
    </row>
    <row r="519" spans="1:13" ht="15.75" x14ac:dyDescent="0.2">
      <c r="A519" s="28" t="str">
        <f>IF(ISBLANK('ICC GRID'!A496),"---",'ICC GRID'!F496)</f>
        <v>Robinia pseudoacacia</v>
      </c>
      <c r="B519" s="29"/>
      <c r="C519" s="30" t="str">
        <f>IF(ISBLANK('ICC GRID'!A496),"---",TRIM('ICC GRID'!A496))</f>
        <v>1/4"</v>
      </c>
      <c r="D519" s="69">
        <f>IF(ISBLANK('ICC GRID'!A496),"---",'ICC GRID'!G496)</f>
        <v>115</v>
      </c>
      <c r="E519" s="31">
        <f>IF(ISBLANK('ICC GRID'!A496),"---",'ICC GRID'!E496)</f>
        <v>25</v>
      </c>
      <c r="F519" s="18">
        <f>IF(ISBLANK('ICC GRID'!A496),"---",IF('ICC GRID'!D496=0,"",'ICC GRID'!D496))</f>
        <v>1.1000000000000001</v>
      </c>
      <c r="G519" s="19">
        <f>IF(ISBLANK('ICC GRID'!A496),"---",IF('ICC GRID'!C496=0,"",'ICC GRID'!C496))</f>
        <v>50</v>
      </c>
      <c r="H519" s="47"/>
      <c r="I519" s="48"/>
      <c r="J519" s="32" t="str">
        <f t="shared" si="16"/>
        <v/>
      </c>
      <c r="K519" s="33" t="str">
        <f>IF(ISBLANK('ICC GRID'!A496),"---",IF(H519="","",IF(H519&lt;'ICC GRID'!C496,M519,F519)))</f>
        <v/>
      </c>
      <c r="L519" s="33" t="str">
        <f t="shared" si="17"/>
        <v/>
      </c>
      <c r="M519" s="18">
        <f>IF(ISBLANK('ICC GRID'!A496),"---",IF('ICC GRID'!B496=0,"",'ICC GRID'!B496))</f>
        <v>1.95</v>
      </c>
    </row>
    <row r="520" spans="1:13" ht="15.75" x14ac:dyDescent="0.2">
      <c r="A520" s="28" t="str">
        <f>IF(ISBLANK('ICC GRID'!A497),"---",'ICC GRID'!F497)</f>
        <v>Rosa Magical® Bullet</v>
      </c>
      <c r="B520" s="29"/>
      <c r="C520" s="30" t="str">
        <f>IF(ISBLANK('ICC GRID'!A497),"---",TRIM('ICC GRID'!A497))</f>
        <v>LP</v>
      </c>
      <c r="D520" s="69">
        <f>IF(ISBLANK('ICC GRID'!A497),"---",'ICC GRID'!G497)</f>
        <v>25</v>
      </c>
      <c r="E520" s="31">
        <f>IF(ISBLANK('ICC GRID'!A497),"---",'ICC GRID'!E497)</f>
        <v>10</v>
      </c>
      <c r="F520" s="18">
        <f>IF(ISBLANK('ICC GRID'!A497),"---",IF('ICC GRID'!D497=0,"",'ICC GRID'!D497))</f>
        <v>5.15</v>
      </c>
      <c r="G520" s="19">
        <f>IF(ISBLANK('ICC GRID'!A497),"---",IF('ICC GRID'!C497=0,"",'ICC GRID'!C497))</f>
        <v>50</v>
      </c>
      <c r="H520" s="47"/>
      <c r="I520" s="48"/>
      <c r="J520" s="32" t="str">
        <f t="shared" si="16"/>
        <v/>
      </c>
      <c r="K520" s="33" t="str">
        <f>IF(ISBLANK('ICC GRID'!A497),"---",IF(H520="","",IF(H520&lt;'ICC GRID'!C497,M520,F520)))</f>
        <v/>
      </c>
      <c r="L520" s="33" t="str">
        <f t="shared" si="17"/>
        <v/>
      </c>
      <c r="M520" s="18">
        <f>IF(ISBLANK('ICC GRID'!A497),"---",IF('ICC GRID'!B497=0,"",'ICC GRID'!B497))</f>
        <v>7.35</v>
      </c>
    </row>
    <row r="521" spans="1:13" ht="15.75" x14ac:dyDescent="0.2">
      <c r="A521" s="28" t="str">
        <f>IF(ISBLANK('ICC GRID'!A498),"---",'ICC GRID'!F498)</f>
        <v>Rosa Magical® Gold</v>
      </c>
      <c r="B521" s="29"/>
      <c r="C521" s="30" t="str">
        <f>IF(ISBLANK('ICC GRID'!A498),"---",TRIM('ICC GRID'!A498))</f>
        <v>LP</v>
      </c>
      <c r="D521" s="69">
        <f>IF(ISBLANK('ICC GRID'!A498),"---",'ICC GRID'!G498)</f>
        <v>45</v>
      </c>
      <c r="E521" s="31">
        <f>IF(ISBLANK('ICC GRID'!A498),"---",'ICC GRID'!E498)</f>
        <v>10</v>
      </c>
      <c r="F521" s="18">
        <f>IF(ISBLANK('ICC GRID'!A498),"---",IF('ICC GRID'!D498=0,"",'ICC GRID'!D498))</f>
        <v>5.15</v>
      </c>
      <c r="G521" s="19">
        <f>IF(ISBLANK('ICC GRID'!A498),"---",IF('ICC GRID'!C498=0,"",'ICC GRID'!C498))</f>
        <v>50</v>
      </c>
      <c r="H521" s="47"/>
      <c r="I521" s="48"/>
      <c r="J521" s="32" t="str">
        <f t="shared" si="16"/>
        <v/>
      </c>
      <c r="K521" s="33" t="str">
        <f>IF(ISBLANK('ICC GRID'!A498),"---",IF(H521="","",IF(H521&lt;'ICC GRID'!C498,M521,F521)))</f>
        <v/>
      </c>
      <c r="L521" s="33" t="str">
        <f t="shared" si="17"/>
        <v/>
      </c>
      <c r="M521" s="18">
        <f>IF(ISBLANK('ICC GRID'!A498),"---",IF('ICC GRID'!B498=0,"",'ICC GRID'!B498))</f>
        <v>7.35</v>
      </c>
    </row>
    <row r="522" spans="1:13" ht="15.75" x14ac:dyDescent="0.2">
      <c r="A522" s="28" t="str">
        <f>IF(ISBLANK('ICC GRID'!A499),"---",'ICC GRID'!F499)</f>
        <v>Rosa Magical® Pearls</v>
      </c>
      <c r="B522" s="29"/>
      <c r="C522" s="30" t="str">
        <f>IF(ISBLANK('ICC GRID'!A499),"---",TRIM('ICC GRID'!A499))</f>
        <v>MP</v>
      </c>
      <c r="D522" s="69">
        <f>IF(ISBLANK('ICC GRID'!A499),"---",'ICC GRID'!G499)</f>
        <v>313</v>
      </c>
      <c r="E522" s="31">
        <f>IF(ISBLANK('ICC GRID'!A499),"---",'ICC GRID'!E499)</f>
        <v>25</v>
      </c>
      <c r="F522" s="18">
        <f>IF(ISBLANK('ICC GRID'!A499),"---",IF('ICC GRID'!D499=0,"",'ICC GRID'!D499))</f>
        <v>4.2</v>
      </c>
      <c r="G522" s="19">
        <f>IF(ISBLANK('ICC GRID'!A499),"---",IF('ICC GRID'!C499=0,"",'ICC GRID'!C499))</f>
        <v>50</v>
      </c>
      <c r="H522" s="47"/>
      <c r="I522" s="48"/>
      <c r="J522" s="32" t="str">
        <f t="shared" si="16"/>
        <v/>
      </c>
      <c r="K522" s="33" t="str">
        <f>IF(ISBLANK('ICC GRID'!A499),"---",IF(H522="","",IF(H522&lt;'ICC GRID'!C499,M522,F522)))</f>
        <v/>
      </c>
      <c r="L522" s="33" t="str">
        <f t="shared" si="17"/>
        <v/>
      </c>
      <c r="M522" s="18">
        <f>IF(ISBLANK('ICC GRID'!A499),"---",IF('ICC GRID'!B499=0,"",'ICC GRID'!B499))</f>
        <v>5.7</v>
      </c>
    </row>
    <row r="523" spans="1:13" ht="15.75" x14ac:dyDescent="0.2">
      <c r="A523" s="28" t="str">
        <f>IF(ISBLANK('ICC GRID'!A500),"---",'ICC GRID'!F500)</f>
        <v>Rosa Magical® Pearls</v>
      </c>
      <c r="B523" s="29"/>
      <c r="C523" s="30" t="str">
        <f>IF(ISBLANK('ICC GRID'!A500),"---",TRIM('ICC GRID'!A500))</f>
        <v>LP</v>
      </c>
      <c r="D523" s="69">
        <f>IF(ISBLANK('ICC GRID'!A500),"---",'ICC GRID'!G500)</f>
        <v>45</v>
      </c>
      <c r="E523" s="31">
        <f>IF(ISBLANK('ICC GRID'!A500),"---",'ICC GRID'!E500)</f>
        <v>10</v>
      </c>
      <c r="F523" s="18">
        <f>IF(ISBLANK('ICC GRID'!A500),"---",IF('ICC GRID'!D500=0,"",'ICC GRID'!D500))</f>
        <v>5.15</v>
      </c>
      <c r="G523" s="19">
        <f>IF(ISBLANK('ICC GRID'!A500),"---",IF('ICC GRID'!C500=0,"",'ICC GRID'!C500))</f>
        <v>50</v>
      </c>
      <c r="H523" s="47"/>
      <c r="I523" s="48"/>
      <c r="J523" s="32" t="str">
        <f t="shared" si="16"/>
        <v/>
      </c>
      <c r="K523" s="33" t="str">
        <f>IF(ISBLANK('ICC GRID'!A500),"---",IF(H523="","",IF(H523&lt;'ICC GRID'!C500,M523,F523)))</f>
        <v/>
      </c>
      <c r="L523" s="33" t="str">
        <f t="shared" si="17"/>
        <v/>
      </c>
      <c r="M523" s="18">
        <f>IF(ISBLANK('ICC GRID'!A500),"---",IF('ICC GRID'!B500=0,"",'ICC GRID'!B500))</f>
        <v>7.35</v>
      </c>
    </row>
    <row r="524" spans="1:13" ht="15.75" x14ac:dyDescent="0.2">
      <c r="A524" s="28" t="str">
        <f>IF(ISBLANK('ICC GRID'!A501),"---",'ICC GRID'!F501)</f>
        <v>Rosa glauca (rubrifolia)</v>
      </c>
      <c r="B524" s="29"/>
      <c r="C524" s="30" t="str">
        <f>IF(ISBLANK('ICC GRID'!A501),"---",TRIM('ICC GRID'!A501))</f>
        <v>4-6"</v>
      </c>
      <c r="D524" s="69">
        <f>IF(ISBLANK('ICC GRID'!A501),"---",'ICC GRID'!G501)</f>
        <v>300</v>
      </c>
      <c r="E524" s="31">
        <f>IF(ISBLANK('ICC GRID'!A501),"---",'ICC GRID'!E501)</f>
        <v>25</v>
      </c>
      <c r="F524" s="18">
        <f>IF(ISBLANK('ICC GRID'!A501),"---",IF('ICC GRID'!D501=0,"",'ICC GRID'!D501))</f>
        <v>0.5</v>
      </c>
      <c r="G524" s="19">
        <f>IF(ISBLANK('ICC GRID'!A501),"---",IF('ICC GRID'!C501=0,"",'ICC GRID'!C501))</f>
        <v>50</v>
      </c>
      <c r="H524" s="47"/>
      <c r="I524" s="48"/>
      <c r="J524" s="32" t="str">
        <f t="shared" si="16"/>
        <v/>
      </c>
      <c r="K524" s="33" t="str">
        <f>IF(ISBLANK('ICC GRID'!A501),"---",IF(H524="","",IF(H524&lt;'ICC GRID'!C501,M524,F524)))</f>
        <v/>
      </c>
      <c r="L524" s="33" t="str">
        <f t="shared" si="17"/>
        <v/>
      </c>
      <c r="M524" s="18">
        <f>IF(ISBLANK('ICC GRID'!A501),"---",IF('ICC GRID'!B501=0,"",'ICC GRID'!B501))</f>
        <v>0.9</v>
      </c>
    </row>
    <row r="525" spans="1:13" ht="15.75" x14ac:dyDescent="0.2">
      <c r="A525" s="28" t="str">
        <f>IF(ISBLANK('ICC GRID'!A502),"---",'ICC GRID'!F502)</f>
        <v>Rosa glauca (rubrifolia)</v>
      </c>
      <c r="B525" s="29"/>
      <c r="C525" s="30" t="str">
        <f>IF(ISBLANK('ICC GRID'!A502),"---",TRIM('ICC GRID'!A502))</f>
        <v>6-12"</v>
      </c>
      <c r="D525" s="69">
        <f>IF(ISBLANK('ICC GRID'!A502),"---",'ICC GRID'!G502)</f>
        <v>1500</v>
      </c>
      <c r="E525" s="31">
        <f>IF(ISBLANK('ICC GRID'!A502),"---",'ICC GRID'!E502)</f>
        <v>25</v>
      </c>
      <c r="F525" s="18">
        <f>IF(ISBLANK('ICC GRID'!A502),"---",IF('ICC GRID'!D502=0,"",'ICC GRID'!D502))</f>
        <v>0.6</v>
      </c>
      <c r="G525" s="19">
        <f>IF(ISBLANK('ICC GRID'!A502),"---",IF('ICC GRID'!C502=0,"",'ICC GRID'!C502))</f>
        <v>50</v>
      </c>
      <c r="H525" s="47"/>
      <c r="I525" s="48"/>
      <c r="J525" s="32" t="str">
        <f t="shared" si="16"/>
        <v/>
      </c>
      <c r="K525" s="33" t="str">
        <f>IF(ISBLANK('ICC GRID'!A502),"---",IF(H525="","",IF(H525&lt;'ICC GRID'!C502,M525,F525)))</f>
        <v/>
      </c>
      <c r="L525" s="33" t="str">
        <f t="shared" si="17"/>
        <v/>
      </c>
      <c r="M525" s="18">
        <f>IF(ISBLANK('ICC GRID'!A502),"---",IF('ICC GRID'!B502=0,"",'ICC GRID'!B502))</f>
        <v>1.05</v>
      </c>
    </row>
    <row r="526" spans="1:13" ht="15.75" x14ac:dyDescent="0.2">
      <c r="A526" s="28" t="str">
        <f>IF(ISBLANK('ICC GRID'!A503),"---",'ICC GRID'!F503)</f>
        <v>Rosa glauca (rubrifolia)</v>
      </c>
      <c r="B526" s="29"/>
      <c r="C526" s="30" t="str">
        <f>IF(ISBLANK('ICC GRID'!A503),"---",TRIM('ICC GRID'!A503))</f>
        <v>1-2'</v>
      </c>
      <c r="D526" s="69">
        <f>IF(ISBLANK('ICC GRID'!A503),"---",'ICC GRID'!G503)</f>
        <v>635</v>
      </c>
      <c r="E526" s="31">
        <f>IF(ISBLANK('ICC GRID'!A503),"---",'ICC GRID'!E503)</f>
        <v>25</v>
      </c>
      <c r="F526" s="18">
        <f>IF(ISBLANK('ICC GRID'!A503),"---",IF('ICC GRID'!D503=0,"",'ICC GRID'!D503))</f>
        <v>0.7</v>
      </c>
      <c r="G526" s="19">
        <f>IF(ISBLANK('ICC GRID'!A503),"---",IF('ICC GRID'!C503=0,"",'ICC GRID'!C503))</f>
        <v>50</v>
      </c>
      <c r="H526" s="47"/>
      <c r="I526" s="48"/>
      <c r="J526" s="32" t="str">
        <f t="shared" si="16"/>
        <v/>
      </c>
      <c r="K526" s="33" t="str">
        <f>IF(ISBLANK('ICC GRID'!A503),"---",IF(H526="","",IF(H526&lt;'ICC GRID'!C503,M526,F526)))</f>
        <v/>
      </c>
      <c r="L526" s="33" t="str">
        <f t="shared" si="17"/>
        <v/>
      </c>
      <c r="M526" s="18">
        <f>IF(ISBLANK('ICC GRID'!A503),"---",IF('ICC GRID'!B503=0,"",'ICC GRID'!B503))</f>
        <v>1.25</v>
      </c>
    </row>
    <row r="527" spans="1:13" ht="15.75" x14ac:dyDescent="0.2">
      <c r="A527" s="28" t="str">
        <f>IF(ISBLANK('ICC GRID'!A504),"---",'ICC GRID'!F504)</f>
        <v>Rosa nutkana</v>
      </c>
      <c r="B527" s="29"/>
      <c r="C527" s="30" t="str">
        <f>IF(ISBLANK('ICC GRID'!A504),"---",TRIM('ICC GRID'!A504))</f>
        <v>4-6"</v>
      </c>
      <c r="D527" s="69">
        <f>IF(ISBLANK('ICC GRID'!A504),"---",'ICC GRID'!G504)</f>
        <v>400</v>
      </c>
      <c r="E527" s="31">
        <f>IF(ISBLANK('ICC GRID'!A504),"---",'ICC GRID'!E504)</f>
        <v>25</v>
      </c>
      <c r="F527" s="18">
        <f>IF(ISBLANK('ICC GRID'!A504),"---",IF('ICC GRID'!D504=0,"",'ICC GRID'!D504))</f>
        <v>0.5</v>
      </c>
      <c r="G527" s="19">
        <f>IF(ISBLANK('ICC GRID'!A504),"---",IF('ICC GRID'!C504=0,"",'ICC GRID'!C504))</f>
        <v>50</v>
      </c>
      <c r="H527" s="47"/>
      <c r="I527" s="48"/>
      <c r="J527" s="32" t="str">
        <f t="shared" si="16"/>
        <v/>
      </c>
      <c r="K527" s="33" t="str">
        <f>IF(ISBLANK('ICC GRID'!A504),"---",IF(H527="","",IF(H527&lt;'ICC GRID'!C504,M527,F527)))</f>
        <v/>
      </c>
      <c r="L527" s="33" t="str">
        <f t="shared" si="17"/>
        <v/>
      </c>
      <c r="M527" s="18">
        <f>IF(ISBLANK('ICC GRID'!A504),"---",IF('ICC GRID'!B504=0,"",'ICC GRID'!B504))</f>
        <v>0.9</v>
      </c>
    </row>
    <row r="528" spans="1:13" ht="15.75" x14ac:dyDescent="0.2">
      <c r="A528" s="28" t="str">
        <f>IF(ISBLANK('ICC GRID'!A505),"---",'ICC GRID'!F505)</f>
        <v>Rosa nutkana</v>
      </c>
      <c r="B528" s="29"/>
      <c r="C528" s="30" t="str">
        <f>IF(ISBLANK('ICC GRID'!A505),"---",TRIM('ICC GRID'!A505))</f>
        <v>6-12"</v>
      </c>
      <c r="D528" s="69">
        <f>IF(ISBLANK('ICC GRID'!A505),"---",'ICC GRID'!G505)</f>
        <v>550</v>
      </c>
      <c r="E528" s="31">
        <f>IF(ISBLANK('ICC GRID'!A505),"---",'ICC GRID'!E505)</f>
        <v>25</v>
      </c>
      <c r="F528" s="18">
        <f>IF(ISBLANK('ICC GRID'!A505),"---",IF('ICC GRID'!D505=0,"",'ICC GRID'!D505))</f>
        <v>0.6</v>
      </c>
      <c r="G528" s="19">
        <f>IF(ISBLANK('ICC GRID'!A505),"---",IF('ICC GRID'!C505=0,"",'ICC GRID'!C505))</f>
        <v>50</v>
      </c>
      <c r="H528" s="47"/>
      <c r="I528" s="48"/>
      <c r="J528" s="32" t="str">
        <f t="shared" si="16"/>
        <v/>
      </c>
      <c r="K528" s="33" t="str">
        <f>IF(ISBLANK('ICC GRID'!A505),"---",IF(H528="","",IF(H528&lt;'ICC GRID'!C505,M528,F528)))</f>
        <v/>
      </c>
      <c r="L528" s="33" t="str">
        <f t="shared" si="17"/>
        <v/>
      </c>
      <c r="M528" s="18">
        <f>IF(ISBLANK('ICC GRID'!A505),"---",IF('ICC GRID'!B505=0,"",'ICC GRID'!B505))</f>
        <v>1.05</v>
      </c>
    </row>
    <row r="529" spans="1:13" ht="15.75" x14ac:dyDescent="0.2">
      <c r="A529" s="28" t="str">
        <f>IF(ISBLANK('ICC GRID'!A506),"---",'ICC GRID'!F506)</f>
        <v>Rosa pisocarpa</v>
      </c>
      <c r="B529" s="29"/>
      <c r="C529" s="30" t="str">
        <f>IF(ISBLANK('ICC GRID'!A506),"---",TRIM('ICC GRID'!A506))</f>
        <v>6-12"</v>
      </c>
      <c r="D529" s="69">
        <f>IF(ISBLANK('ICC GRID'!A506),"---",'ICC GRID'!G506)</f>
        <v>150</v>
      </c>
      <c r="E529" s="31">
        <f>IF(ISBLANK('ICC GRID'!A506),"---",'ICC GRID'!E506)</f>
        <v>25</v>
      </c>
      <c r="F529" s="18">
        <f>IF(ISBLANK('ICC GRID'!A506),"---",IF('ICC GRID'!D506=0,"",'ICC GRID'!D506))</f>
        <v>0.6</v>
      </c>
      <c r="G529" s="19">
        <f>IF(ISBLANK('ICC GRID'!A506),"---",IF('ICC GRID'!C506=0,"",'ICC GRID'!C506))</f>
        <v>50</v>
      </c>
      <c r="H529" s="47"/>
      <c r="I529" s="48"/>
      <c r="J529" s="32" t="str">
        <f t="shared" si="16"/>
        <v/>
      </c>
      <c r="K529" s="33" t="str">
        <f>IF(ISBLANK('ICC GRID'!A506),"---",IF(H529="","",IF(H529&lt;'ICC GRID'!C506,M529,F529)))</f>
        <v/>
      </c>
      <c r="L529" s="33" t="str">
        <f t="shared" si="17"/>
        <v/>
      </c>
      <c r="M529" s="18">
        <f>IF(ISBLANK('ICC GRID'!A506),"---",IF('ICC GRID'!B506=0,"",'ICC GRID'!B506))</f>
        <v>1.05</v>
      </c>
    </row>
    <row r="530" spans="1:13" ht="15.75" x14ac:dyDescent="0.2">
      <c r="A530" s="28" t="str">
        <f>IF(ISBLANK('ICC GRID'!A507),"---",'ICC GRID'!F507)</f>
        <v>Rosa rugosa</v>
      </c>
      <c r="B530" s="29"/>
      <c r="C530" s="30" t="str">
        <f>IF(ISBLANK('ICC GRID'!A507),"---",TRIM('ICC GRID'!A507))</f>
        <v>6-12"</v>
      </c>
      <c r="D530" s="69">
        <f>IF(ISBLANK('ICC GRID'!A507),"---",'ICC GRID'!G507)</f>
        <v>2850</v>
      </c>
      <c r="E530" s="31">
        <f>IF(ISBLANK('ICC GRID'!A507),"---",'ICC GRID'!E507)</f>
        <v>25</v>
      </c>
      <c r="F530" s="18">
        <f>IF(ISBLANK('ICC GRID'!A507),"---",IF('ICC GRID'!D507=0,"",'ICC GRID'!D507))</f>
        <v>0.6</v>
      </c>
      <c r="G530" s="19">
        <f>IF(ISBLANK('ICC GRID'!A507),"---",IF('ICC GRID'!C507=0,"",'ICC GRID'!C507))</f>
        <v>50</v>
      </c>
      <c r="H530" s="47"/>
      <c r="I530" s="48"/>
      <c r="J530" s="32" t="str">
        <f t="shared" si="16"/>
        <v/>
      </c>
      <c r="K530" s="33" t="str">
        <f>IF(ISBLANK('ICC GRID'!A507),"---",IF(H530="","",IF(H530&lt;'ICC GRID'!C507,M530,F530)))</f>
        <v/>
      </c>
      <c r="L530" s="33" t="str">
        <f t="shared" si="17"/>
        <v/>
      </c>
      <c r="M530" s="18">
        <f>IF(ISBLANK('ICC GRID'!A507),"---",IF('ICC GRID'!B507=0,"",'ICC GRID'!B507))</f>
        <v>1.05</v>
      </c>
    </row>
    <row r="531" spans="1:13" ht="15.75" x14ac:dyDescent="0.2">
      <c r="A531" s="28" t="str">
        <f>IF(ISBLANK('ICC GRID'!A508),"---",'ICC GRID'!F508)</f>
        <v>Rosa rugosa</v>
      </c>
      <c r="B531" s="29"/>
      <c r="C531" s="30" t="str">
        <f>IF(ISBLANK('ICC GRID'!A508),"---",TRIM('ICC GRID'!A508))</f>
        <v>1-2'</v>
      </c>
      <c r="D531" s="69">
        <f>IF(ISBLANK('ICC GRID'!A508),"---",'ICC GRID'!G508)</f>
        <v>683</v>
      </c>
      <c r="E531" s="31">
        <f>IF(ISBLANK('ICC GRID'!A508),"---",'ICC GRID'!E508)</f>
        <v>25</v>
      </c>
      <c r="F531" s="18">
        <f>IF(ISBLANK('ICC GRID'!A508),"---",IF('ICC GRID'!D508=0,"",'ICC GRID'!D508))</f>
        <v>0.7</v>
      </c>
      <c r="G531" s="19">
        <f>IF(ISBLANK('ICC GRID'!A508),"---",IF('ICC GRID'!C508=0,"",'ICC GRID'!C508))</f>
        <v>50</v>
      </c>
      <c r="H531" s="47"/>
      <c r="I531" s="48"/>
      <c r="J531" s="32" t="str">
        <f t="shared" si="16"/>
        <v/>
      </c>
      <c r="K531" s="33" t="str">
        <f>IF(ISBLANK('ICC GRID'!A508),"---",IF(H531="","",IF(H531&lt;'ICC GRID'!C508,M531,F531)))</f>
        <v/>
      </c>
      <c r="L531" s="33" t="str">
        <f t="shared" si="17"/>
        <v/>
      </c>
      <c r="M531" s="18">
        <f>IF(ISBLANK('ICC GRID'!A508),"---",IF('ICC GRID'!B508=0,"",'ICC GRID'!B508))</f>
        <v>1.25</v>
      </c>
    </row>
    <row r="532" spans="1:13" ht="15.75" x14ac:dyDescent="0.2">
      <c r="A532" s="28" t="str">
        <f>IF(ISBLANK('ICC GRID'!A509),"---",'ICC GRID'!F509)</f>
        <v>Rosa rugosa</v>
      </c>
      <c r="B532" s="29"/>
      <c r="C532" s="30" t="str">
        <f>IF(ISBLANK('ICC GRID'!A509),"---",TRIM('ICC GRID'!A509))</f>
        <v>2-3'</v>
      </c>
      <c r="D532" s="69">
        <f>IF(ISBLANK('ICC GRID'!A509),"---",'ICC GRID'!G509)</f>
        <v>22</v>
      </c>
      <c r="E532" s="31">
        <f>IF(ISBLANK('ICC GRID'!A509),"---",'ICC GRID'!E509)</f>
        <v>10</v>
      </c>
      <c r="F532" s="18">
        <f>IF(ISBLANK('ICC GRID'!A509),"---",IF('ICC GRID'!D509=0,"",'ICC GRID'!D509))</f>
        <v>0.85</v>
      </c>
      <c r="G532" s="19">
        <f>IF(ISBLANK('ICC GRID'!A509),"---",IF('ICC GRID'!C509=0,"",'ICC GRID'!C509))</f>
        <v>50</v>
      </c>
      <c r="H532" s="47"/>
      <c r="I532" s="48"/>
      <c r="J532" s="32" t="str">
        <f t="shared" si="16"/>
        <v/>
      </c>
      <c r="K532" s="33" t="str">
        <f>IF(ISBLANK('ICC GRID'!A509),"---",IF(H532="","",IF(H532&lt;'ICC GRID'!C509,M532,F532)))</f>
        <v/>
      </c>
      <c r="L532" s="33" t="str">
        <f t="shared" si="17"/>
        <v/>
      </c>
      <c r="M532" s="18">
        <f>IF(ISBLANK('ICC GRID'!A509),"---",IF('ICC GRID'!B509=0,"",'ICC GRID'!B509))</f>
        <v>1.5</v>
      </c>
    </row>
    <row r="533" spans="1:13" ht="15.75" x14ac:dyDescent="0.2">
      <c r="A533" s="28" t="str">
        <f>IF(ISBLANK('ICC GRID'!A510),"---",'ICC GRID'!F510)</f>
        <v>Rosa rugosa var. alba</v>
      </c>
      <c r="B533" s="29"/>
      <c r="C533" s="30" t="str">
        <f>IF(ISBLANK('ICC GRID'!A510),"---",TRIM('ICC GRID'!A510))</f>
        <v>6-12"</v>
      </c>
      <c r="D533" s="69">
        <f>IF(ISBLANK('ICC GRID'!A510),"---",'ICC GRID'!G510)</f>
        <v>2642</v>
      </c>
      <c r="E533" s="31">
        <f>IF(ISBLANK('ICC GRID'!A510),"---",'ICC GRID'!E510)</f>
        <v>25</v>
      </c>
      <c r="F533" s="18">
        <f>IF(ISBLANK('ICC GRID'!A510),"---",IF('ICC GRID'!D510=0,"",'ICC GRID'!D510))</f>
        <v>0.6</v>
      </c>
      <c r="G533" s="19">
        <f>IF(ISBLANK('ICC GRID'!A510),"---",IF('ICC GRID'!C510=0,"",'ICC GRID'!C510))</f>
        <v>50</v>
      </c>
      <c r="H533" s="47"/>
      <c r="I533" s="48"/>
      <c r="J533" s="32" t="str">
        <f t="shared" si="16"/>
        <v/>
      </c>
      <c r="K533" s="33" t="str">
        <f>IF(ISBLANK('ICC GRID'!A510),"---",IF(H533="","",IF(H533&lt;'ICC GRID'!C510,M533,F533)))</f>
        <v/>
      </c>
      <c r="L533" s="33" t="str">
        <f t="shared" si="17"/>
        <v/>
      </c>
      <c r="M533" s="18">
        <f>IF(ISBLANK('ICC GRID'!A510),"---",IF('ICC GRID'!B510=0,"",'ICC GRID'!B510))</f>
        <v>1.05</v>
      </c>
    </row>
    <row r="534" spans="1:13" ht="15.75" x14ac:dyDescent="0.2">
      <c r="A534" s="28" t="str">
        <f>IF(ISBLANK('ICC GRID'!A511),"---",'ICC GRID'!F511)</f>
        <v>Rosa rugosa var. alba</v>
      </c>
      <c r="B534" s="29"/>
      <c r="C534" s="30" t="str">
        <f>IF(ISBLANK('ICC GRID'!A511),"---",TRIM('ICC GRID'!A511))</f>
        <v>1-2'</v>
      </c>
      <c r="D534" s="69">
        <f>IF(ISBLANK('ICC GRID'!A511),"---",'ICC GRID'!G511)</f>
        <v>610</v>
      </c>
      <c r="E534" s="31">
        <f>IF(ISBLANK('ICC GRID'!A511),"---",'ICC GRID'!E511)</f>
        <v>25</v>
      </c>
      <c r="F534" s="18">
        <f>IF(ISBLANK('ICC GRID'!A511),"---",IF('ICC GRID'!D511=0,"",'ICC GRID'!D511))</f>
        <v>0.7</v>
      </c>
      <c r="G534" s="19">
        <f>IF(ISBLANK('ICC GRID'!A511),"---",IF('ICC GRID'!C511=0,"",'ICC GRID'!C511))</f>
        <v>50</v>
      </c>
      <c r="H534" s="47"/>
      <c r="I534" s="48"/>
      <c r="J534" s="32" t="str">
        <f t="shared" si="16"/>
        <v/>
      </c>
      <c r="K534" s="33" t="str">
        <f>IF(ISBLANK('ICC GRID'!A511),"---",IF(H534="","",IF(H534&lt;'ICC GRID'!C511,M534,F534)))</f>
        <v/>
      </c>
      <c r="L534" s="33" t="str">
        <f t="shared" si="17"/>
        <v/>
      </c>
      <c r="M534" s="18">
        <f>IF(ISBLANK('ICC GRID'!A511),"---",IF('ICC GRID'!B511=0,"",'ICC GRID'!B511))</f>
        <v>1.25</v>
      </c>
    </row>
    <row r="535" spans="1:13" ht="15.75" x14ac:dyDescent="0.2">
      <c r="A535" s="28" t="str">
        <f>IF(ISBLANK('ICC GRID'!A512),"---",'ICC GRID'!F512)</f>
        <v>Rosa rugosa var. alba</v>
      </c>
      <c r="B535" s="29"/>
      <c r="C535" s="30" t="str">
        <f>IF(ISBLANK('ICC GRID'!A512),"---",TRIM('ICC GRID'!A512))</f>
        <v>2-3'</v>
      </c>
      <c r="D535" s="69">
        <f>IF(ISBLANK('ICC GRID'!A512),"---",'ICC GRID'!G512)</f>
        <v>44</v>
      </c>
      <c r="E535" s="31">
        <f>IF(ISBLANK('ICC GRID'!A512),"---",'ICC GRID'!E512)</f>
        <v>10</v>
      </c>
      <c r="F535" s="18">
        <f>IF(ISBLANK('ICC GRID'!A512),"---",IF('ICC GRID'!D512=0,"",'ICC GRID'!D512))</f>
        <v>0.85</v>
      </c>
      <c r="G535" s="19">
        <f>IF(ISBLANK('ICC GRID'!A512),"---",IF('ICC GRID'!C512=0,"",'ICC GRID'!C512))</f>
        <v>50</v>
      </c>
      <c r="H535" s="47"/>
      <c r="I535" s="48"/>
      <c r="J535" s="32" t="str">
        <f t="shared" si="16"/>
        <v/>
      </c>
      <c r="K535" s="33" t="str">
        <f>IF(ISBLANK('ICC GRID'!A512),"---",IF(H535="","",IF(H535&lt;'ICC GRID'!C512,M535,F535)))</f>
        <v/>
      </c>
      <c r="L535" s="33" t="str">
        <f t="shared" si="17"/>
        <v/>
      </c>
      <c r="M535" s="18">
        <f>IF(ISBLANK('ICC GRID'!A512),"---",IF('ICC GRID'!B512=0,"",'ICC GRID'!B512))</f>
        <v>1.5</v>
      </c>
    </row>
    <row r="536" spans="1:13" ht="15.75" x14ac:dyDescent="0.2">
      <c r="A536" s="28" t="str">
        <f>IF(ISBLANK('ICC GRID'!A513),"---",'ICC GRID'!F513)</f>
        <v>Sambucus caerulea</v>
      </c>
      <c r="B536" s="29"/>
      <c r="C536" s="30" t="str">
        <f>IF(ISBLANK('ICC GRID'!A513),"---",TRIM('ICC GRID'!A513))</f>
        <v>1-2'</v>
      </c>
      <c r="D536" s="69">
        <f>IF(ISBLANK('ICC GRID'!A513),"---",'ICC GRID'!G513)</f>
        <v>54</v>
      </c>
      <c r="E536" s="31">
        <f>IF(ISBLANK('ICC GRID'!A513),"---",'ICC GRID'!E513)</f>
        <v>25</v>
      </c>
      <c r="F536" s="18">
        <f>IF(ISBLANK('ICC GRID'!A513),"---",IF('ICC GRID'!D513=0,"",'ICC GRID'!D513))</f>
        <v>0.7</v>
      </c>
      <c r="G536" s="19">
        <f>IF(ISBLANK('ICC GRID'!A513),"---",IF('ICC GRID'!C513=0,"",'ICC GRID'!C513))</f>
        <v>50</v>
      </c>
      <c r="H536" s="47"/>
      <c r="I536" s="48"/>
      <c r="J536" s="32" t="str">
        <f t="shared" si="16"/>
        <v/>
      </c>
      <c r="K536" s="33" t="str">
        <f>IF(ISBLANK('ICC GRID'!A513),"---",IF(H536="","",IF(H536&lt;'ICC GRID'!C513,M536,F536)))</f>
        <v/>
      </c>
      <c r="L536" s="33" t="str">
        <f t="shared" si="17"/>
        <v/>
      </c>
      <c r="M536" s="18">
        <f>IF(ISBLANK('ICC GRID'!A513),"---",IF('ICC GRID'!B513=0,"",'ICC GRID'!B513))</f>
        <v>1.25</v>
      </c>
    </row>
    <row r="537" spans="1:13" ht="15.75" x14ac:dyDescent="0.2">
      <c r="A537" s="28" t="str">
        <f>IF(ISBLANK('ICC GRID'!A514),"---",'ICC GRID'!F514)</f>
        <v>Sambucus caerulea</v>
      </c>
      <c r="B537" s="29"/>
      <c r="C537" s="30" t="str">
        <f>IF(ISBLANK('ICC GRID'!A514),"---",TRIM('ICC GRID'!A514))</f>
        <v>2-3'</v>
      </c>
      <c r="D537" s="69">
        <f>IF(ISBLANK('ICC GRID'!A514),"---",'ICC GRID'!G514)</f>
        <v>693</v>
      </c>
      <c r="E537" s="31">
        <f>IF(ISBLANK('ICC GRID'!A514),"---",'ICC GRID'!E514)</f>
        <v>25</v>
      </c>
      <c r="F537" s="18">
        <f>IF(ISBLANK('ICC GRID'!A514),"---",IF('ICC GRID'!D514=0,"",'ICC GRID'!D514))</f>
        <v>0.85</v>
      </c>
      <c r="G537" s="19">
        <f>IF(ISBLANK('ICC GRID'!A514),"---",IF('ICC GRID'!C514=0,"",'ICC GRID'!C514))</f>
        <v>50</v>
      </c>
      <c r="H537" s="47"/>
      <c r="I537" s="48"/>
      <c r="J537" s="32" t="str">
        <f t="shared" si="16"/>
        <v/>
      </c>
      <c r="K537" s="33" t="str">
        <f>IF(ISBLANK('ICC GRID'!A514),"---",IF(H537="","",IF(H537&lt;'ICC GRID'!C514,M537,F537)))</f>
        <v/>
      </c>
      <c r="L537" s="33" t="str">
        <f t="shared" si="17"/>
        <v/>
      </c>
      <c r="M537" s="18">
        <f>IF(ISBLANK('ICC GRID'!A514),"---",IF('ICC GRID'!B514=0,"",'ICC GRID'!B514))</f>
        <v>1.5</v>
      </c>
    </row>
    <row r="538" spans="1:13" ht="15.75" x14ac:dyDescent="0.2">
      <c r="A538" s="28" t="str">
        <f>IF(ISBLANK('ICC GRID'!A515),"---",'ICC GRID'!F515)</f>
        <v>Sambucus caerulea</v>
      </c>
      <c r="B538" s="29"/>
      <c r="C538" s="30" t="str">
        <f>IF(ISBLANK('ICC GRID'!A515),"---",TRIM('ICC GRID'!A515))</f>
        <v>4-5'</v>
      </c>
      <c r="D538" s="69">
        <f>IF(ISBLANK('ICC GRID'!A515),"---",'ICC GRID'!G515)</f>
        <v>96</v>
      </c>
      <c r="E538" s="31">
        <f>IF(ISBLANK('ICC GRID'!A515),"---",'ICC GRID'!E515)</f>
        <v>25</v>
      </c>
      <c r="F538" s="18">
        <f>IF(ISBLANK('ICC GRID'!A515),"---",IF('ICC GRID'!D515=0,"",'ICC GRID'!D515))</f>
        <v>1.35</v>
      </c>
      <c r="G538" s="19">
        <f>IF(ISBLANK('ICC GRID'!A515),"---",IF('ICC GRID'!C515=0,"",'ICC GRID'!C515))</f>
        <v>50</v>
      </c>
      <c r="H538" s="47"/>
      <c r="I538" s="48"/>
      <c r="J538" s="32" t="str">
        <f t="shared" ref="J538:J601" si="18">IF(H538="","",IF(ROUNDUP(H538/E538,0)*E538&lt;&gt;H538,ROUNDUP(H538/E538,0)*E538,H538))</f>
        <v/>
      </c>
      <c r="K538" s="33" t="str">
        <f>IF(ISBLANK('ICC GRID'!A515),"---",IF(H538="","",IF(H538&lt;'ICC GRID'!C515,M538,F538)))</f>
        <v/>
      </c>
      <c r="L538" s="33" t="str">
        <f t="shared" ref="L538:L601" si="19">IF(ISBLANK(H538),"",J538*K538)</f>
        <v/>
      </c>
      <c r="M538" s="18">
        <f>IF(ISBLANK('ICC GRID'!A515),"---",IF('ICC GRID'!B515=0,"",'ICC GRID'!B515))</f>
        <v>2.4</v>
      </c>
    </row>
    <row r="539" spans="1:13" ht="15.75" x14ac:dyDescent="0.2">
      <c r="A539" s="28" t="str">
        <f>IF(ISBLANK('ICC GRID'!A516),"---",'ICC GRID'!F516)</f>
        <v>Sassafras albidum</v>
      </c>
      <c r="B539" s="29"/>
      <c r="C539" s="30" t="str">
        <f>IF(ISBLANK('ICC GRID'!A516),"---",TRIM('ICC GRID'!A516))</f>
        <v>6-12" TR</v>
      </c>
      <c r="D539" s="69">
        <f>IF(ISBLANK('ICC GRID'!A516),"---",'ICC GRID'!G516)</f>
        <v>80</v>
      </c>
      <c r="E539" s="31">
        <f>IF(ISBLANK('ICC GRID'!A516),"---",'ICC GRID'!E516)</f>
        <v>10</v>
      </c>
      <c r="F539" s="18">
        <f>IF(ISBLANK('ICC GRID'!A516),"---",IF('ICC GRID'!D516=0,"",'ICC GRID'!D516))</f>
        <v>2.4</v>
      </c>
      <c r="G539" s="19">
        <f>IF(ISBLANK('ICC GRID'!A516),"---",IF('ICC GRID'!C516=0,"",'ICC GRID'!C516))</f>
        <v>50</v>
      </c>
      <c r="H539" s="47"/>
      <c r="I539" s="48"/>
      <c r="J539" s="32" t="str">
        <f t="shared" si="18"/>
        <v/>
      </c>
      <c r="K539" s="33" t="str">
        <f>IF(ISBLANK('ICC GRID'!A516),"---",IF(H539="","",IF(H539&lt;'ICC GRID'!C516,M539,F539)))</f>
        <v/>
      </c>
      <c r="L539" s="33" t="str">
        <f t="shared" si="19"/>
        <v/>
      </c>
      <c r="M539" s="18">
        <f>IF(ISBLANK('ICC GRID'!A516),"---",IF('ICC GRID'!B516=0,"",'ICC GRID'!B516))</f>
        <v>4.2</v>
      </c>
    </row>
    <row r="540" spans="1:13" ht="15.75" x14ac:dyDescent="0.2">
      <c r="A540" s="28" t="str">
        <f>IF(ISBLANK('ICC GRID'!A517),"---",'ICC GRID'!F517)</f>
        <v>Schisandra chinensis</v>
      </c>
      <c r="B540" s="29"/>
      <c r="C540" s="30" t="str">
        <f>IF(ISBLANK('ICC GRID'!A517),"---",TRIM('ICC GRID'!A517))</f>
        <v>3/16"</v>
      </c>
      <c r="D540" s="69">
        <f>IF(ISBLANK('ICC GRID'!A517),"---",'ICC GRID'!G517)</f>
        <v>60</v>
      </c>
      <c r="E540" s="31">
        <f>IF(ISBLANK('ICC GRID'!A517),"---",'ICC GRID'!E517)</f>
        <v>25</v>
      </c>
      <c r="F540" s="18">
        <f>IF(ISBLANK('ICC GRID'!A517),"---",IF('ICC GRID'!D517=0,"",'ICC GRID'!D517))</f>
        <v>1.8</v>
      </c>
      <c r="G540" s="19">
        <f>IF(ISBLANK('ICC GRID'!A517),"---",IF('ICC GRID'!C517=0,"",'ICC GRID'!C517))</f>
        <v>50</v>
      </c>
      <c r="H540" s="47"/>
      <c r="I540" s="48"/>
      <c r="J540" s="32" t="str">
        <f t="shared" si="18"/>
        <v/>
      </c>
      <c r="K540" s="33" t="str">
        <f>IF(ISBLANK('ICC GRID'!A517),"---",IF(H540="","",IF(H540&lt;'ICC GRID'!C517,M540,F540)))</f>
        <v/>
      </c>
      <c r="L540" s="33" t="str">
        <f t="shared" si="19"/>
        <v/>
      </c>
      <c r="M540" s="18">
        <f>IF(ISBLANK('ICC GRID'!A517),"---",IF('ICC GRID'!B517=0,"",'ICC GRID'!B517))</f>
        <v>3.15</v>
      </c>
    </row>
    <row r="541" spans="1:13" ht="15.75" x14ac:dyDescent="0.2">
      <c r="A541" s="28" t="str">
        <f>IF(ISBLANK('ICC GRID'!A518),"---",'ICC GRID'!F518)</f>
        <v>Schisandra chinensis</v>
      </c>
      <c r="B541" s="29"/>
      <c r="C541" s="30" t="str">
        <f>IF(ISBLANK('ICC GRID'!A518),"---",TRIM('ICC GRID'!A518))</f>
        <v>3/8"</v>
      </c>
      <c r="D541" s="69">
        <f>IF(ISBLANK('ICC GRID'!A518),"---",'ICC GRID'!G518)</f>
        <v>41</v>
      </c>
      <c r="E541" s="31">
        <f>IF(ISBLANK('ICC GRID'!A518),"---",'ICC GRID'!E518)</f>
        <v>25</v>
      </c>
      <c r="F541" s="18">
        <f>IF(ISBLANK('ICC GRID'!A518),"---",IF('ICC GRID'!D518=0,"",'ICC GRID'!D518))</f>
        <v>2.2000000000000002</v>
      </c>
      <c r="G541" s="19">
        <f>IF(ISBLANK('ICC GRID'!A518),"---",IF('ICC GRID'!C518=0,"",'ICC GRID'!C518))</f>
        <v>50</v>
      </c>
      <c r="H541" s="47"/>
      <c r="I541" s="48"/>
      <c r="J541" s="32" t="str">
        <f t="shared" si="18"/>
        <v/>
      </c>
      <c r="K541" s="33" t="str">
        <f>IF(ISBLANK('ICC GRID'!A518),"---",IF(H541="","",IF(H541&lt;'ICC GRID'!C518,M541,F541)))</f>
        <v/>
      </c>
      <c r="L541" s="33" t="str">
        <f t="shared" si="19"/>
        <v/>
      </c>
      <c r="M541" s="18">
        <f>IF(ISBLANK('ICC GRID'!A518),"---",IF('ICC GRID'!B518=0,"",'ICC GRID'!B518))</f>
        <v>3.85</v>
      </c>
    </row>
    <row r="542" spans="1:13" ht="15.75" x14ac:dyDescent="0.2">
      <c r="A542" s="28" t="str">
        <f>IF(ISBLANK('ICC GRID'!A519),"---",'ICC GRID'!F519)</f>
        <v>Sophora japonica</v>
      </c>
      <c r="B542" s="29"/>
      <c r="C542" s="30" t="str">
        <f>IF(ISBLANK('ICC GRID'!A519),"---",TRIM('ICC GRID'!A519))</f>
        <v>MP</v>
      </c>
      <c r="D542" s="69">
        <f>IF(ISBLANK('ICC GRID'!A519),"---",'ICC GRID'!G519)</f>
        <v>250</v>
      </c>
      <c r="E542" s="31">
        <f>IF(ISBLANK('ICC GRID'!A519),"---",'ICC GRID'!E519)</f>
        <v>25</v>
      </c>
      <c r="F542" s="18">
        <f>IF(ISBLANK('ICC GRID'!A519),"---",IF('ICC GRID'!D519=0,"",'ICC GRID'!D519))</f>
        <v>1.2</v>
      </c>
      <c r="G542" s="19">
        <f>IF(ISBLANK('ICC GRID'!A519),"---",IF('ICC GRID'!C519=0,"",'ICC GRID'!C519))</f>
        <v>50</v>
      </c>
      <c r="H542" s="47"/>
      <c r="I542" s="48"/>
      <c r="J542" s="32" t="str">
        <f t="shared" si="18"/>
        <v/>
      </c>
      <c r="K542" s="33" t="str">
        <f>IF(ISBLANK('ICC GRID'!A519),"---",IF(H542="","",IF(H542&lt;'ICC GRID'!C519,M542,F542)))</f>
        <v/>
      </c>
      <c r="L542" s="33" t="str">
        <f t="shared" si="19"/>
        <v/>
      </c>
      <c r="M542" s="18">
        <f>IF(ISBLANK('ICC GRID'!A519),"---",IF('ICC GRID'!B519=0,"",'ICC GRID'!B519))</f>
        <v>2.1</v>
      </c>
    </row>
    <row r="543" spans="1:13" ht="15.75" x14ac:dyDescent="0.2">
      <c r="A543" s="28" t="str">
        <f>IF(ISBLANK('ICC GRID'!A520),"---",'ICC GRID'!F520)</f>
        <v>Spiraea douglasii</v>
      </c>
      <c r="B543" s="29"/>
      <c r="C543" s="30" t="str">
        <f>IF(ISBLANK('ICC GRID'!A520),"---",TRIM('ICC GRID'!A520))</f>
        <v>1-2'</v>
      </c>
      <c r="D543" s="69">
        <f>IF(ISBLANK('ICC GRID'!A520),"---",'ICC GRID'!G520)</f>
        <v>4750</v>
      </c>
      <c r="E543" s="31">
        <f>IF(ISBLANK('ICC GRID'!A520),"---",'ICC GRID'!E520)</f>
        <v>25</v>
      </c>
      <c r="F543" s="18">
        <f>IF(ISBLANK('ICC GRID'!A520),"---",IF('ICC GRID'!D520=0,"",'ICC GRID'!D520))</f>
        <v>0.7</v>
      </c>
      <c r="G543" s="19">
        <f>IF(ISBLANK('ICC GRID'!A520),"---",IF('ICC GRID'!C520=0,"",'ICC GRID'!C520))</f>
        <v>50</v>
      </c>
      <c r="H543" s="47"/>
      <c r="I543" s="48"/>
      <c r="J543" s="32" t="str">
        <f t="shared" si="18"/>
        <v/>
      </c>
      <c r="K543" s="33" t="str">
        <f>IF(ISBLANK('ICC GRID'!A520),"---",IF(H543="","",IF(H543&lt;'ICC GRID'!C520,M543,F543)))</f>
        <v/>
      </c>
      <c r="L543" s="33" t="str">
        <f t="shared" si="19"/>
        <v/>
      </c>
      <c r="M543" s="18">
        <f>IF(ISBLANK('ICC GRID'!A520),"---",IF('ICC GRID'!B520=0,"",'ICC GRID'!B520))</f>
        <v>1.25</v>
      </c>
    </row>
    <row r="544" spans="1:13" ht="15.75" x14ac:dyDescent="0.2">
      <c r="A544" s="28" t="str">
        <f>IF(ISBLANK('ICC GRID'!A521),"---",'ICC GRID'!F521)</f>
        <v>Stewartia monadelpha</v>
      </c>
      <c r="B544" s="29"/>
      <c r="C544" s="30" t="str">
        <f>IF(ISBLANK('ICC GRID'!A521),"---",TRIM('ICC GRID'!A521))</f>
        <v>5-6' TR TRUCK ONLY</v>
      </c>
      <c r="D544" s="69">
        <f>IF(ISBLANK('ICC GRID'!A521),"---",'ICC GRID'!G521)</f>
        <v>31</v>
      </c>
      <c r="E544" s="31">
        <f>IF(ISBLANK('ICC GRID'!A521),"---",'ICC GRID'!E521)</f>
        <v>3</v>
      </c>
      <c r="F544" s="18">
        <f>IF(ISBLANK('ICC GRID'!A521),"---",IF('ICC GRID'!D521=0,"",'ICC GRID'!D521))</f>
        <v>27.75</v>
      </c>
      <c r="G544" s="19">
        <f>IF(ISBLANK('ICC GRID'!A521),"---",IF('ICC GRID'!C521=0,"",'ICC GRID'!C521))</f>
        <v>10</v>
      </c>
      <c r="H544" s="47"/>
      <c r="I544" s="48"/>
      <c r="J544" s="32" t="str">
        <f t="shared" si="18"/>
        <v/>
      </c>
      <c r="K544" s="33" t="str">
        <f>IF(ISBLANK('ICC GRID'!A521),"---",IF(H544="","",IF(H544&lt;'ICC GRID'!C521,M544,F544)))</f>
        <v/>
      </c>
      <c r="L544" s="33" t="str">
        <f t="shared" si="19"/>
        <v/>
      </c>
      <c r="M544" s="18">
        <f>IF(ISBLANK('ICC GRID'!A521),"---",IF('ICC GRID'!B521=0,"",'ICC GRID'!B521))</f>
        <v>48.6</v>
      </c>
    </row>
    <row r="545" spans="1:13" ht="15.75" x14ac:dyDescent="0.2">
      <c r="A545" s="28" t="str">
        <f>IF(ISBLANK('ICC GRID'!A522),"---",'ICC GRID'!F522)</f>
        <v>Stewartia pseudocamellia</v>
      </c>
      <c r="B545" s="29"/>
      <c r="C545" s="30" t="str">
        <f>IF(ISBLANK('ICC GRID'!A522),"---",TRIM('ICC GRID'!A522))</f>
        <v>1-2'</v>
      </c>
      <c r="D545" s="69">
        <f>IF(ISBLANK('ICC GRID'!A522),"---",'ICC GRID'!G522)</f>
        <v>223</v>
      </c>
      <c r="E545" s="31">
        <f>IF(ISBLANK('ICC GRID'!A522),"---",'ICC GRID'!E522)</f>
        <v>25</v>
      </c>
      <c r="F545" s="18">
        <f>IF(ISBLANK('ICC GRID'!A522),"---",IF('ICC GRID'!D522=0,"",'ICC GRID'!D522))</f>
        <v>3.7</v>
      </c>
      <c r="G545" s="19">
        <f>IF(ISBLANK('ICC GRID'!A522),"---",IF('ICC GRID'!C522=0,"",'ICC GRID'!C522))</f>
        <v>50</v>
      </c>
      <c r="H545" s="47"/>
      <c r="I545" s="48"/>
      <c r="J545" s="32" t="str">
        <f t="shared" si="18"/>
        <v/>
      </c>
      <c r="K545" s="33" t="str">
        <f>IF(ISBLANK('ICC GRID'!A522),"---",IF(H545="","",IF(H545&lt;'ICC GRID'!C522,M545,F545)))</f>
        <v/>
      </c>
      <c r="L545" s="33" t="str">
        <f t="shared" si="19"/>
        <v/>
      </c>
      <c r="M545" s="18">
        <f>IF(ISBLANK('ICC GRID'!A522),"---",IF('ICC GRID'!B522=0,"",'ICC GRID'!B522))</f>
        <v>6.5</v>
      </c>
    </row>
    <row r="546" spans="1:13" ht="15.75" x14ac:dyDescent="0.2">
      <c r="A546" s="28" t="str">
        <f>IF(ISBLANK('ICC GRID'!A523),"---",'ICC GRID'!F523)</f>
        <v>Stewartia pseudocamellia</v>
      </c>
      <c r="B546" s="29"/>
      <c r="C546" s="30" t="str">
        <f>IF(ISBLANK('ICC GRID'!A523),"---",TRIM('ICC GRID'!A523))</f>
        <v>6-12" TR</v>
      </c>
      <c r="D546" s="69">
        <f>IF(ISBLANK('ICC GRID'!A523),"---",'ICC GRID'!G523)</f>
        <v>36</v>
      </c>
      <c r="E546" s="31">
        <f>IF(ISBLANK('ICC GRID'!A523),"---",'ICC GRID'!E523)</f>
        <v>10</v>
      </c>
      <c r="F546" s="18">
        <f>IF(ISBLANK('ICC GRID'!A523),"---",IF('ICC GRID'!D523=0,"",'ICC GRID'!D523))</f>
        <v>4.75</v>
      </c>
      <c r="G546" s="19">
        <f>IF(ISBLANK('ICC GRID'!A523),"---",IF('ICC GRID'!C523=0,"",'ICC GRID'!C523))</f>
        <v>20</v>
      </c>
      <c r="H546" s="47"/>
      <c r="I546" s="48"/>
      <c r="J546" s="32" t="str">
        <f t="shared" si="18"/>
        <v/>
      </c>
      <c r="K546" s="33" t="str">
        <f>IF(ISBLANK('ICC GRID'!A523),"---",IF(H546="","",IF(H546&lt;'ICC GRID'!C523,M546,F546)))</f>
        <v/>
      </c>
      <c r="L546" s="33" t="str">
        <f t="shared" si="19"/>
        <v/>
      </c>
      <c r="M546" s="18">
        <f>IF(ISBLANK('ICC GRID'!A523),"---",IF('ICC GRID'!B523=0,"",'ICC GRID'!B523))</f>
        <v>7.9</v>
      </c>
    </row>
    <row r="547" spans="1:13" ht="15.75" x14ac:dyDescent="0.2">
      <c r="A547" s="28" t="str">
        <f>IF(ISBLANK('ICC GRID'!A524),"---",'ICC GRID'!F524)</f>
        <v>Stewartia pseudocamellia</v>
      </c>
      <c r="B547" s="29"/>
      <c r="C547" s="30" t="str">
        <f>IF(ISBLANK('ICC GRID'!A524),"---",TRIM('ICC GRID'!A524))</f>
        <v>1-2' TR</v>
      </c>
      <c r="D547" s="69">
        <f>IF(ISBLANK('ICC GRID'!A524),"---",'ICC GRID'!G524)</f>
        <v>448</v>
      </c>
      <c r="E547" s="31">
        <f>IF(ISBLANK('ICC GRID'!A524),"---",'ICC GRID'!E524)</f>
        <v>10</v>
      </c>
      <c r="F547" s="18">
        <f>IF(ISBLANK('ICC GRID'!A524),"---",IF('ICC GRID'!D524=0,"",'ICC GRID'!D524))</f>
        <v>6.5</v>
      </c>
      <c r="G547" s="19">
        <f>IF(ISBLANK('ICC GRID'!A524),"---",IF('ICC GRID'!C524=0,"",'ICC GRID'!C524))</f>
        <v>20</v>
      </c>
      <c r="H547" s="47"/>
      <c r="I547" s="48"/>
      <c r="J547" s="32" t="str">
        <f t="shared" si="18"/>
        <v/>
      </c>
      <c r="K547" s="33" t="str">
        <f>IF(ISBLANK('ICC GRID'!A524),"---",IF(H547="","",IF(H547&lt;'ICC GRID'!C524,M547,F547)))</f>
        <v/>
      </c>
      <c r="L547" s="33" t="str">
        <f t="shared" si="19"/>
        <v/>
      </c>
      <c r="M547" s="18">
        <f>IF(ISBLANK('ICC GRID'!A524),"---",IF('ICC GRID'!B524=0,"",'ICC GRID'!B524))</f>
        <v>11.4</v>
      </c>
    </row>
    <row r="548" spans="1:13" ht="15.75" x14ac:dyDescent="0.2">
      <c r="A548" s="28" t="str">
        <f>IF(ISBLANK('ICC GRID'!A525),"---",'ICC GRID'!F525)</f>
        <v>Stewartia pseudocamellia var. koreana</v>
      </c>
      <c r="B548" s="29"/>
      <c r="C548" s="30" t="str">
        <f>IF(ISBLANK('ICC GRID'!A525),"---",TRIM('ICC GRID'!A525))</f>
        <v>1-2'</v>
      </c>
      <c r="D548" s="69">
        <f>IF(ISBLANK('ICC GRID'!A525),"---",'ICC GRID'!G525)</f>
        <v>75</v>
      </c>
      <c r="E548" s="31">
        <f>IF(ISBLANK('ICC GRID'!A525),"---",'ICC GRID'!E525)</f>
        <v>25</v>
      </c>
      <c r="F548" s="18">
        <f>IF(ISBLANK('ICC GRID'!A525),"---",IF('ICC GRID'!D525=0,"",'ICC GRID'!D525))</f>
        <v>4.45</v>
      </c>
      <c r="G548" s="19">
        <f>IF(ISBLANK('ICC GRID'!A525),"---",IF('ICC GRID'!C525=0,"",'ICC GRID'!C525))</f>
        <v>50</v>
      </c>
      <c r="H548" s="47"/>
      <c r="I548" s="48"/>
      <c r="J548" s="32" t="str">
        <f t="shared" si="18"/>
        <v/>
      </c>
      <c r="K548" s="33" t="str">
        <f>IF(ISBLANK('ICC GRID'!A525),"---",IF(H548="","",IF(H548&lt;'ICC GRID'!C525,M548,F548)))</f>
        <v/>
      </c>
      <c r="L548" s="33" t="str">
        <f t="shared" si="19"/>
        <v/>
      </c>
      <c r="M548" s="18">
        <f>IF(ISBLANK('ICC GRID'!A525),"---",IF('ICC GRID'!B525=0,"",'ICC GRID'!B525))</f>
        <v>7.8</v>
      </c>
    </row>
    <row r="549" spans="1:13" ht="15.75" x14ac:dyDescent="0.2">
      <c r="A549" s="28" t="str">
        <f>IF(ISBLANK('ICC GRID'!A526),"---",'ICC GRID'!F526)</f>
        <v>Stewartia pseudocamellia var. koreana</v>
      </c>
      <c r="B549" s="29"/>
      <c r="C549" s="30" t="str">
        <f>IF(ISBLANK('ICC GRID'!A526),"---",TRIM('ICC GRID'!A526))</f>
        <v>1-2' TR</v>
      </c>
      <c r="D549" s="69">
        <f>IF(ISBLANK('ICC GRID'!A526),"---",'ICC GRID'!G526)</f>
        <v>189</v>
      </c>
      <c r="E549" s="31">
        <f>IF(ISBLANK('ICC GRID'!A526),"---",'ICC GRID'!E526)</f>
        <v>10</v>
      </c>
      <c r="F549" s="18">
        <f>IF(ISBLANK('ICC GRID'!A526),"---",IF('ICC GRID'!D526=0,"",'ICC GRID'!D526))</f>
        <v>6.55</v>
      </c>
      <c r="G549" s="19">
        <f>IF(ISBLANK('ICC GRID'!A526),"---",IF('ICC GRID'!C526=0,"",'ICC GRID'!C526))</f>
        <v>20</v>
      </c>
      <c r="H549" s="47"/>
      <c r="I549" s="48"/>
      <c r="J549" s="32" t="str">
        <f t="shared" si="18"/>
        <v/>
      </c>
      <c r="K549" s="33" t="str">
        <f>IF(ISBLANK('ICC GRID'!A526),"---",IF(H549="","",IF(H549&lt;'ICC GRID'!C526,M549,F549)))</f>
        <v/>
      </c>
      <c r="L549" s="33" t="str">
        <f t="shared" si="19"/>
        <v/>
      </c>
      <c r="M549" s="18">
        <f>IF(ISBLANK('ICC GRID'!A526),"---",IF('ICC GRID'!B526=0,"",'ICC GRID'!B526))</f>
        <v>11.5</v>
      </c>
    </row>
    <row r="550" spans="1:13" ht="15.75" x14ac:dyDescent="0.2">
      <c r="A550" s="28" t="str">
        <f>IF(ISBLANK('ICC GRID'!A527),"---",'ICC GRID'!F527)</f>
        <v>Stewartia sinensis</v>
      </c>
      <c r="B550" s="29"/>
      <c r="C550" s="30" t="str">
        <f>IF(ISBLANK('ICC GRID'!A527),"---",TRIM('ICC GRID'!A527))</f>
        <v>6-12"</v>
      </c>
      <c r="D550" s="69">
        <f>IF(ISBLANK('ICC GRID'!A527),"---",'ICC GRID'!G527)</f>
        <v>200</v>
      </c>
      <c r="E550" s="31">
        <f>IF(ISBLANK('ICC GRID'!A527),"---",'ICC GRID'!E527)</f>
        <v>25</v>
      </c>
      <c r="F550" s="18">
        <f>IF(ISBLANK('ICC GRID'!A527),"---",IF('ICC GRID'!D527=0,"",'ICC GRID'!D527))</f>
        <v>3.8</v>
      </c>
      <c r="G550" s="19">
        <f>IF(ISBLANK('ICC GRID'!A527),"---",IF('ICC GRID'!C527=0,"",'ICC GRID'!C527))</f>
        <v>50</v>
      </c>
      <c r="H550" s="47"/>
      <c r="I550" s="48"/>
      <c r="J550" s="32" t="str">
        <f t="shared" si="18"/>
        <v/>
      </c>
      <c r="K550" s="33" t="str">
        <f>IF(ISBLANK('ICC GRID'!A527),"---",IF(H550="","",IF(H550&lt;'ICC GRID'!C527,M550,F550)))</f>
        <v/>
      </c>
      <c r="L550" s="33" t="str">
        <f t="shared" si="19"/>
        <v/>
      </c>
      <c r="M550" s="18">
        <f>IF(ISBLANK('ICC GRID'!A527),"---",IF('ICC GRID'!B527=0,"",'ICC GRID'!B527))</f>
        <v>5.2</v>
      </c>
    </row>
    <row r="551" spans="1:13" ht="15.75" x14ac:dyDescent="0.2">
      <c r="A551" s="28" t="str">
        <f>IF(ISBLANK('ICC GRID'!A528),"---",'ICC GRID'!F528)</f>
        <v>Stewartia sinensis</v>
      </c>
      <c r="B551" s="29"/>
      <c r="C551" s="30" t="str">
        <f>IF(ISBLANK('ICC GRID'!A528),"---",TRIM('ICC GRID'!A528))</f>
        <v>1-2'</v>
      </c>
      <c r="D551" s="69">
        <f>IF(ISBLANK('ICC GRID'!A528),"---",'ICC GRID'!G528)</f>
        <v>25</v>
      </c>
      <c r="E551" s="31">
        <f>IF(ISBLANK('ICC GRID'!A528),"---",'ICC GRID'!E528)</f>
        <v>25</v>
      </c>
      <c r="F551" s="18">
        <f>IF(ISBLANK('ICC GRID'!A528),"---",IF('ICC GRID'!D528=0,"",'ICC GRID'!D528))</f>
        <v>4.45</v>
      </c>
      <c r="G551" s="19">
        <f>IF(ISBLANK('ICC GRID'!A528),"---",IF('ICC GRID'!C528=0,"",'ICC GRID'!C528))</f>
        <v>50</v>
      </c>
      <c r="H551" s="47"/>
      <c r="I551" s="48"/>
      <c r="J551" s="32" t="str">
        <f t="shared" si="18"/>
        <v/>
      </c>
      <c r="K551" s="33" t="str">
        <f>IF(ISBLANK('ICC GRID'!A528),"---",IF(H551="","",IF(H551&lt;'ICC GRID'!C528,M551,F551)))</f>
        <v/>
      </c>
      <c r="L551" s="33" t="str">
        <f t="shared" si="19"/>
        <v/>
      </c>
      <c r="M551" s="18">
        <f>IF(ISBLANK('ICC GRID'!A528),"---",IF('ICC GRID'!B528=0,"",'ICC GRID'!B528))</f>
        <v>7.8</v>
      </c>
    </row>
    <row r="552" spans="1:13" ht="15.75" x14ac:dyDescent="0.2">
      <c r="A552" s="28" t="str">
        <f>IF(ISBLANK('ICC GRID'!A529),"---",'ICC GRID'!F529)</f>
        <v>Stewartia sinensis</v>
      </c>
      <c r="B552" s="29"/>
      <c r="C552" s="30" t="str">
        <f>IF(ISBLANK('ICC GRID'!A529),"---",TRIM('ICC GRID'!A529))</f>
        <v>1-2' TR</v>
      </c>
      <c r="D552" s="69">
        <f>IF(ISBLANK('ICC GRID'!A529),"---",'ICC GRID'!G529)</f>
        <v>110</v>
      </c>
      <c r="E552" s="31">
        <f>IF(ISBLANK('ICC GRID'!A529),"---",'ICC GRID'!E529)</f>
        <v>10</v>
      </c>
      <c r="F552" s="18">
        <f>IF(ISBLANK('ICC GRID'!A529),"---",IF('ICC GRID'!D529=0,"",'ICC GRID'!D529))</f>
        <v>6.55</v>
      </c>
      <c r="G552" s="19">
        <f>IF(ISBLANK('ICC GRID'!A529),"---",IF('ICC GRID'!C529=0,"",'ICC GRID'!C529))</f>
        <v>20</v>
      </c>
      <c r="H552" s="47"/>
      <c r="I552" s="48"/>
      <c r="J552" s="32" t="str">
        <f t="shared" si="18"/>
        <v/>
      </c>
      <c r="K552" s="33" t="str">
        <f>IF(ISBLANK('ICC GRID'!A529),"---",IF(H552="","",IF(H552&lt;'ICC GRID'!C529,M552,F552)))</f>
        <v/>
      </c>
      <c r="L552" s="33" t="str">
        <f t="shared" si="19"/>
        <v/>
      </c>
      <c r="M552" s="18">
        <f>IF(ISBLANK('ICC GRID'!A529),"---",IF('ICC GRID'!B529=0,"",'ICC GRID'!B529))</f>
        <v>11.5</v>
      </c>
    </row>
    <row r="553" spans="1:13" ht="15.75" x14ac:dyDescent="0.2">
      <c r="A553" s="28" t="str">
        <f>IF(ISBLANK('ICC GRID'!A530),"---",'ICC GRID'!F530)</f>
        <v>Stewartia sinensis</v>
      </c>
      <c r="B553" s="29"/>
      <c r="C553" s="30" t="str">
        <f>IF(ISBLANK('ICC GRID'!A530),"---",TRIM('ICC GRID'!A530))</f>
        <v>2-3' TR</v>
      </c>
      <c r="D553" s="69">
        <f>IF(ISBLANK('ICC GRID'!A530),"---",'ICC GRID'!G530)</f>
        <v>239</v>
      </c>
      <c r="E553" s="31">
        <f>IF(ISBLANK('ICC GRID'!A530),"---",'ICC GRID'!E530)</f>
        <v>10</v>
      </c>
      <c r="F553" s="18">
        <f>IF(ISBLANK('ICC GRID'!A530),"---",IF('ICC GRID'!D530=0,"",'ICC GRID'!D530))</f>
        <v>8.65</v>
      </c>
      <c r="G553" s="19">
        <f>IF(ISBLANK('ICC GRID'!A530),"---",IF('ICC GRID'!C530=0,"",'ICC GRID'!C530))</f>
        <v>20</v>
      </c>
      <c r="H553" s="47"/>
      <c r="I553" s="48"/>
      <c r="J553" s="32" t="str">
        <f t="shared" si="18"/>
        <v/>
      </c>
      <c r="K553" s="33" t="str">
        <f>IF(ISBLANK('ICC GRID'!A530),"---",IF(H553="","",IF(H553&lt;'ICC GRID'!C530,M553,F553)))</f>
        <v/>
      </c>
      <c r="L553" s="33" t="str">
        <f t="shared" si="19"/>
        <v/>
      </c>
      <c r="M553" s="18">
        <f>IF(ISBLANK('ICC GRID'!A530),"---",IF('ICC GRID'!B530=0,"",'ICC GRID'!B530))</f>
        <v>15.15</v>
      </c>
    </row>
    <row r="554" spans="1:13" ht="15.75" x14ac:dyDescent="0.2">
      <c r="A554" s="28" t="str">
        <f>IF(ISBLANK('ICC GRID'!A531),"---",'ICC GRID'!F531)</f>
        <v>Styrax japonicus</v>
      </c>
      <c r="B554" s="29"/>
      <c r="C554" s="30" t="str">
        <f>IF(ISBLANK('ICC GRID'!A531),"---",TRIM('ICC GRID'!A531))</f>
        <v>MP</v>
      </c>
      <c r="D554" s="69">
        <f>IF(ISBLANK('ICC GRID'!A531),"---",'ICC GRID'!G531)</f>
        <v>2350</v>
      </c>
      <c r="E554" s="31">
        <f>IF(ISBLANK('ICC GRID'!A531),"---",'ICC GRID'!E531)</f>
        <v>25</v>
      </c>
      <c r="F554" s="18">
        <f>IF(ISBLANK('ICC GRID'!A531),"---",IF('ICC GRID'!D531=0,"",'ICC GRID'!D531))</f>
        <v>1.2</v>
      </c>
      <c r="G554" s="19">
        <f>IF(ISBLANK('ICC GRID'!A531),"---",IF('ICC GRID'!C531=0,"",'ICC GRID'!C531))</f>
        <v>50</v>
      </c>
      <c r="H554" s="47"/>
      <c r="I554" s="48"/>
      <c r="J554" s="32" t="str">
        <f t="shared" si="18"/>
        <v/>
      </c>
      <c r="K554" s="33" t="str">
        <f>IF(ISBLANK('ICC GRID'!A531),"---",IF(H554="","",IF(H554&lt;'ICC GRID'!C531,M554,F554)))</f>
        <v/>
      </c>
      <c r="L554" s="33" t="str">
        <f t="shared" si="19"/>
        <v/>
      </c>
      <c r="M554" s="18">
        <f>IF(ISBLANK('ICC GRID'!A531),"---",IF('ICC GRID'!B531=0,"",'ICC GRID'!B531))</f>
        <v>2.1</v>
      </c>
    </row>
    <row r="555" spans="1:13" ht="15.75" x14ac:dyDescent="0.2">
      <c r="A555" s="28" t="str">
        <f>IF(ISBLANK('ICC GRID'!A532),"---",'ICC GRID'!F532)</f>
        <v>Styrax japonicus</v>
      </c>
      <c r="B555" s="29"/>
      <c r="C555" s="30" t="str">
        <f>IF(ISBLANK('ICC GRID'!A532),"---",TRIM('ICC GRID'!A532))</f>
        <v>1/8"</v>
      </c>
      <c r="D555" s="69">
        <f>IF(ISBLANK('ICC GRID'!A532),"---",'ICC GRID'!G532)</f>
        <v>1325</v>
      </c>
      <c r="E555" s="31">
        <f>IF(ISBLANK('ICC GRID'!A532),"---",'ICC GRID'!E532)</f>
        <v>25</v>
      </c>
      <c r="F555" s="18">
        <f>IF(ISBLANK('ICC GRID'!A532),"---",IF('ICC GRID'!D532=0,"",'ICC GRID'!D532))</f>
        <v>0.75</v>
      </c>
      <c r="G555" s="19">
        <f>IF(ISBLANK('ICC GRID'!A532),"---",IF('ICC GRID'!C532=0,"",'ICC GRID'!C532))</f>
        <v>50</v>
      </c>
      <c r="H555" s="47"/>
      <c r="I555" s="48"/>
      <c r="J555" s="32" t="str">
        <f t="shared" si="18"/>
        <v/>
      </c>
      <c r="K555" s="33" t="str">
        <f>IF(ISBLANK('ICC GRID'!A532),"---",IF(H555="","",IF(H555&lt;'ICC GRID'!C532,M555,F555)))</f>
        <v/>
      </c>
      <c r="L555" s="33" t="str">
        <f t="shared" si="19"/>
        <v/>
      </c>
      <c r="M555" s="18">
        <f>IF(ISBLANK('ICC GRID'!A532),"---",IF('ICC GRID'!B532=0,"",'ICC GRID'!B532))</f>
        <v>1.3</v>
      </c>
    </row>
    <row r="556" spans="1:13" ht="15.75" x14ac:dyDescent="0.2">
      <c r="A556" s="28" t="str">
        <f>IF(ISBLANK('ICC GRID'!A533),"---",'ICC GRID'!F533)</f>
        <v>Styrax japonicus</v>
      </c>
      <c r="B556" s="29"/>
      <c r="C556" s="30" t="str">
        <f>IF(ISBLANK('ICC GRID'!A533),"---",TRIM('ICC GRID'!A533))</f>
        <v>3/16"</v>
      </c>
      <c r="D556" s="69">
        <f>IF(ISBLANK('ICC GRID'!A533),"---",'ICC GRID'!G533)</f>
        <v>1375</v>
      </c>
      <c r="E556" s="31">
        <f>IF(ISBLANK('ICC GRID'!A533),"---",'ICC GRID'!E533)</f>
        <v>25</v>
      </c>
      <c r="F556" s="18">
        <f>IF(ISBLANK('ICC GRID'!A533),"---",IF('ICC GRID'!D533=0,"",'ICC GRID'!D533))</f>
        <v>0.9</v>
      </c>
      <c r="G556" s="19">
        <f>IF(ISBLANK('ICC GRID'!A533),"---",IF('ICC GRID'!C533=0,"",'ICC GRID'!C533))</f>
        <v>50</v>
      </c>
      <c r="H556" s="47"/>
      <c r="I556" s="48"/>
      <c r="J556" s="32" t="str">
        <f t="shared" si="18"/>
        <v/>
      </c>
      <c r="K556" s="33" t="str">
        <f>IF(ISBLANK('ICC GRID'!A533),"---",IF(H556="","",IF(H556&lt;'ICC GRID'!C533,M556,F556)))</f>
        <v/>
      </c>
      <c r="L556" s="33" t="str">
        <f t="shared" si="19"/>
        <v/>
      </c>
      <c r="M556" s="18">
        <f>IF(ISBLANK('ICC GRID'!A533),"---",IF('ICC GRID'!B533=0,"",'ICC GRID'!B533))</f>
        <v>1.6</v>
      </c>
    </row>
    <row r="557" spans="1:13" ht="15.75" x14ac:dyDescent="0.2">
      <c r="A557" s="28" t="str">
        <f>IF(ISBLANK('ICC GRID'!A534),"---",'ICC GRID'!F534)</f>
        <v>Styrax japonicus</v>
      </c>
      <c r="B557" s="29"/>
      <c r="C557" s="30" t="str">
        <f>IF(ISBLANK('ICC GRID'!A534),"---",TRIM('ICC GRID'!A534))</f>
        <v>1/4"</v>
      </c>
      <c r="D557" s="69">
        <f>IF(ISBLANK('ICC GRID'!A534),"---",'ICC GRID'!G534)</f>
        <v>150</v>
      </c>
      <c r="E557" s="31">
        <f>IF(ISBLANK('ICC GRID'!A534),"---",'ICC GRID'!E534)</f>
        <v>25</v>
      </c>
      <c r="F557" s="18">
        <f>IF(ISBLANK('ICC GRID'!A534),"---",IF('ICC GRID'!D534=0,"",'ICC GRID'!D534))</f>
        <v>1</v>
      </c>
      <c r="G557" s="19">
        <f>IF(ISBLANK('ICC GRID'!A534),"---",IF('ICC GRID'!C534=0,"",'ICC GRID'!C534))</f>
        <v>50</v>
      </c>
      <c r="H557" s="47"/>
      <c r="I557" s="48"/>
      <c r="J557" s="32" t="str">
        <f t="shared" si="18"/>
        <v/>
      </c>
      <c r="K557" s="33" t="str">
        <f>IF(ISBLANK('ICC GRID'!A534),"---",IF(H557="","",IF(H557&lt;'ICC GRID'!C534,M557,F557)))</f>
        <v/>
      </c>
      <c r="L557" s="33" t="str">
        <f t="shared" si="19"/>
        <v/>
      </c>
      <c r="M557" s="18">
        <f>IF(ISBLANK('ICC GRID'!A534),"---",IF('ICC GRID'!B534=0,"",'ICC GRID'!B534))</f>
        <v>1.75</v>
      </c>
    </row>
    <row r="558" spans="1:13" ht="15.75" x14ac:dyDescent="0.2">
      <c r="A558" s="28" t="str">
        <f>IF(ISBLANK('ICC GRID'!A535),"---",'ICC GRID'!F535)</f>
        <v>Styrax japonicus</v>
      </c>
      <c r="B558" s="29"/>
      <c r="C558" s="30" t="str">
        <f>IF(ISBLANK('ICC GRID'!A535),"---",TRIM('ICC GRID'!A535))</f>
        <v>3/8"</v>
      </c>
      <c r="D558" s="69">
        <f>IF(ISBLANK('ICC GRID'!A535),"---",'ICC GRID'!G535)</f>
        <v>95</v>
      </c>
      <c r="E558" s="31">
        <f>IF(ISBLANK('ICC GRID'!A535),"---",'ICC GRID'!E535)</f>
        <v>25</v>
      </c>
      <c r="F558" s="18">
        <f>IF(ISBLANK('ICC GRID'!A535),"---",IF('ICC GRID'!D535=0,"",'ICC GRID'!D535))</f>
        <v>1.4</v>
      </c>
      <c r="G558" s="19">
        <f>IF(ISBLANK('ICC GRID'!A535),"---",IF('ICC GRID'!C535=0,"",'ICC GRID'!C535))</f>
        <v>50</v>
      </c>
      <c r="H558" s="47"/>
      <c r="I558" s="48"/>
      <c r="J558" s="32" t="str">
        <f t="shared" si="18"/>
        <v/>
      </c>
      <c r="K558" s="33" t="str">
        <f>IF(ISBLANK('ICC GRID'!A535),"---",IF(H558="","",IF(H558&lt;'ICC GRID'!C535,M558,F558)))</f>
        <v/>
      </c>
      <c r="L558" s="33" t="str">
        <f t="shared" si="19"/>
        <v/>
      </c>
      <c r="M558" s="18">
        <f>IF(ISBLANK('ICC GRID'!A535),"---",IF('ICC GRID'!B535=0,"",'ICC GRID'!B535))</f>
        <v>2.4500000000000002</v>
      </c>
    </row>
    <row r="559" spans="1:13" ht="15.75" x14ac:dyDescent="0.2">
      <c r="A559" s="28" t="str">
        <f>IF(ISBLANK('ICC GRID'!A536),"---",'ICC GRID'!F536)</f>
        <v>Styrax japonicus 'Emerald Pagoda'</v>
      </c>
      <c r="B559" s="29"/>
      <c r="C559" s="30" t="str">
        <f>IF(ISBLANK('ICC GRID'!A536),"---",TRIM('ICC GRID'!A536))</f>
        <v>XP 6-12"</v>
      </c>
      <c r="D559" s="69">
        <f>IF(ISBLANK('ICC GRID'!A536),"---",'ICC GRID'!G536)</f>
        <v>73</v>
      </c>
      <c r="E559" s="31">
        <f>IF(ISBLANK('ICC GRID'!A536),"---",'ICC GRID'!E536)</f>
        <v>5</v>
      </c>
      <c r="F559" s="18">
        <f>IF(ISBLANK('ICC GRID'!A536),"---",IF('ICC GRID'!D536=0,"",'ICC GRID'!D536))</f>
        <v>11.55</v>
      </c>
      <c r="G559" s="19">
        <f>IF(ISBLANK('ICC GRID'!A536),"---",IF('ICC GRID'!C536=0,"",'ICC GRID'!C536))</f>
        <v>10</v>
      </c>
      <c r="H559" s="47"/>
      <c r="I559" s="48"/>
      <c r="J559" s="32" t="str">
        <f t="shared" si="18"/>
        <v/>
      </c>
      <c r="K559" s="33" t="str">
        <f>IF(ISBLANK('ICC GRID'!A536),"---",IF(H559="","",IF(H559&lt;'ICC GRID'!C536,M559,F559)))</f>
        <v/>
      </c>
      <c r="L559" s="33" t="str">
        <f t="shared" si="19"/>
        <v/>
      </c>
      <c r="M559" s="18">
        <f>IF(ISBLANK('ICC GRID'!A536),"---",IF('ICC GRID'!B536=0,"",'ICC GRID'!B536))</f>
        <v>19.8</v>
      </c>
    </row>
    <row r="560" spans="1:13" ht="15.75" x14ac:dyDescent="0.2">
      <c r="A560" s="28" t="str">
        <f>IF(ISBLANK('ICC GRID'!A537),"---",'ICC GRID'!F537)</f>
        <v>Styrax japonicus 'Emerald Pagoda'</v>
      </c>
      <c r="B560" s="29"/>
      <c r="C560" s="30" t="str">
        <f>IF(ISBLANK('ICC GRID'!A537),"---",TRIM('ICC GRID'!A537))</f>
        <v>XP 1-2'</v>
      </c>
      <c r="D560" s="69">
        <f>IF(ISBLANK('ICC GRID'!A537),"---",'ICC GRID'!G537)</f>
        <v>15</v>
      </c>
      <c r="E560" s="31">
        <f>IF(ISBLANK('ICC GRID'!A537),"---",'ICC GRID'!E537)</f>
        <v>5</v>
      </c>
      <c r="F560" s="18">
        <f>IF(ISBLANK('ICC GRID'!A537),"---",IF('ICC GRID'!D537=0,"",'ICC GRID'!D537))</f>
        <v>13.25</v>
      </c>
      <c r="G560" s="19">
        <f>IF(ISBLANK('ICC GRID'!A537),"---",IF('ICC GRID'!C537=0,"",'ICC GRID'!C537))</f>
        <v>10</v>
      </c>
      <c r="H560" s="47"/>
      <c r="I560" s="48"/>
      <c r="J560" s="32" t="str">
        <f t="shared" si="18"/>
        <v/>
      </c>
      <c r="K560" s="33" t="str">
        <f>IF(ISBLANK('ICC GRID'!A537),"---",IF(H560="","",IF(H560&lt;'ICC GRID'!C537,M560,F560)))</f>
        <v/>
      </c>
      <c r="L560" s="33" t="str">
        <f t="shared" si="19"/>
        <v/>
      </c>
      <c r="M560" s="18">
        <f>IF(ISBLANK('ICC GRID'!A537),"---",IF('ICC GRID'!B537=0,"",'ICC GRID'!B537))</f>
        <v>23.2</v>
      </c>
    </row>
    <row r="561" spans="1:13" ht="15.75" x14ac:dyDescent="0.2">
      <c r="A561" s="28" t="str">
        <f>IF(ISBLANK('ICC GRID'!A538),"---",'ICC GRID'!F538)</f>
        <v>Styrax japonicus 'Emerald Pagoda'</v>
      </c>
      <c r="B561" s="29"/>
      <c r="C561" s="30" t="str">
        <f>IF(ISBLANK('ICC GRID'!A538),"---",TRIM('ICC GRID'!A538))</f>
        <v>#1 1-2'</v>
      </c>
      <c r="D561" s="69">
        <f>IF(ISBLANK('ICC GRID'!A538),"---",'ICC GRID'!G538)</f>
        <v>62</v>
      </c>
      <c r="E561" s="31">
        <f>IF(ISBLANK('ICC GRID'!A538),"---",'ICC GRID'!E538)</f>
        <v>5</v>
      </c>
      <c r="F561" s="18">
        <f>IF(ISBLANK('ICC GRID'!A538),"---",IF('ICC GRID'!D538=0,"",'ICC GRID'!D538))</f>
        <v>13.45</v>
      </c>
      <c r="G561" s="19">
        <f>IF(ISBLANK('ICC GRID'!A538),"---",IF('ICC GRID'!C538=0,"",'ICC GRID'!C538))</f>
        <v>10</v>
      </c>
      <c r="H561" s="47"/>
      <c r="I561" s="48"/>
      <c r="J561" s="32" t="str">
        <f t="shared" si="18"/>
        <v/>
      </c>
      <c r="K561" s="33" t="str">
        <f>IF(ISBLANK('ICC GRID'!A538),"---",IF(H561="","",IF(H561&lt;'ICC GRID'!C538,M561,F561)))</f>
        <v/>
      </c>
      <c r="L561" s="33" t="str">
        <f t="shared" si="19"/>
        <v/>
      </c>
      <c r="M561" s="18">
        <f>IF(ISBLANK('ICC GRID'!A538),"---",IF('ICC GRID'!B538=0,"",'ICC GRID'!B538))</f>
        <v>23.55</v>
      </c>
    </row>
    <row r="562" spans="1:13" ht="15.75" x14ac:dyDescent="0.2">
      <c r="A562" s="28" t="str">
        <f>IF(ISBLANK('ICC GRID'!A539),"---",'ICC GRID'!F539)</f>
        <v>Styrax obassia</v>
      </c>
      <c r="B562" s="29"/>
      <c r="C562" s="30" t="str">
        <f>IF(ISBLANK('ICC GRID'!A539),"---",TRIM('ICC GRID'!A539))</f>
        <v>LP 6-12"</v>
      </c>
      <c r="D562" s="69">
        <f>IF(ISBLANK('ICC GRID'!A539),"---",'ICC GRID'!G539)</f>
        <v>250</v>
      </c>
      <c r="E562" s="31">
        <f>IF(ISBLANK('ICC GRID'!A539),"---",'ICC GRID'!E539)</f>
        <v>10</v>
      </c>
      <c r="F562" s="18">
        <f>IF(ISBLANK('ICC GRID'!A539),"---",IF('ICC GRID'!D539=0,"",'ICC GRID'!D539))</f>
        <v>1.8</v>
      </c>
      <c r="G562" s="19">
        <f>IF(ISBLANK('ICC GRID'!A539),"---",IF('ICC GRID'!C539=0,"",'ICC GRID'!C539))</f>
        <v>50</v>
      </c>
      <c r="H562" s="47"/>
      <c r="I562" s="48"/>
      <c r="J562" s="32" t="str">
        <f t="shared" si="18"/>
        <v/>
      </c>
      <c r="K562" s="33" t="str">
        <f>IF(ISBLANK('ICC GRID'!A539),"---",IF(H562="","",IF(H562&lt;'ICC GRID'!C539,M562,F562)))</f>
        <v/>
      </c>
      <c r="L562" s="33" t="str">
        <f t="shared" si="19"/>
        <v/>
      </c>
      <c r="M562" s="18">
        <f>IF(ISBLANK('ICC GRID'!A539),"---",IF('ICC GRID'!B539=0,"",'ICC GRID'!B539))</f>
        <v>3.15</v>
      </c>
    </row>
    <row r="563" spans="1:13" ht="15.75" x14ac:dyDescent="0.2">
      <c r="A563" s="28" t="str">
        <f>IF(ISBLANK('ICC GRID'!A540),"---",'ICC GRID'!F540)</f>
        <v>Symphoricarpos albus</v>
      </c>
      <c r="B563" s="29"/>
      <c r="C563" s="30" t="str">
        <f>IF(ISBLANK('ICC GRID'!A540),"---",TRIM('ICC GRID'!A540))</f>
        <v>4-6"</v>
      </c>
      <c r="D563" s="69">
        <f>IF(ISBLANK('ICC GRID'!A540),"---",'ICC GRID'!G540)</f>
        <v>3600</v>
      </c>
      <c r="E563" s="31">
        <f>IF(ISBLANK('ICC GRID'!A540),"---",'ICC GRID'!E540)</f>
        <v>25</v>
      </c>
      <c r="F563" s="18">
        <f>IF(ISBLANK('ICC GRID'!A540),"---",IF('ICC GRID'!D540=0,"",'ICC GRID'!D540))</f>
        <v>1.1000000000000001</v>
      </c>
      <c r="G563" s="19">
        <f>IF(ISBLANK('ICC GRID'!A540),"---",IF('ICC GRID'!C540=0,"",'ICC GRID'!C540))</f>
        <v>50</v>
      </c>
      <c r="H563" s="47"/>
      <c r="I563" s="48"/>
      <c r="J563" s="32" t="str">
        <f t="shared" si="18"/>
        <v/>
      </c>
      <c r="K563" s="33" t="str">
        <f>IF(ISBLANK('ICC GRID'!A540),"---",IF(H563="","",IF(H563&lt;'ICC GRID'!C540,M563,F563)))</f>
        <v/>
      </c>
      <c r="L563" s="33" t="str">
        <f t="shared" si="19"/>
        <v/>
      </c>
      <c r="M563" s="18">
        <f>IF(ISBLANK('ICC GRID'!A540),"---",IF('ICC GRID'!B540=0,"",'ICC GRID'!B540))</f>
        <v>1.95</v>
      </c>
    </row>
    <row r="564" spans="1:13" ht="15.75" x14ac:dyDescent="0.2">
      <c r="A564" s="28" t="str">
        <f>IF(ISBLANK('ICC GRID'!A541),"---",'ICC GRID'!F541)</f>
        <v>Symphoricarpos albus</v>
      </c>
      <c r="B564" s="29"/>
      <c r="C564" s="30" t="str">
        <f>IF(ISBLANK('ICC GRID'!A541),"---",TRIM('ICC GRID'!A541))</f>
        <v>6-12"</v>
      </c>
      <c r="D564" s="69">
        <f>IF(ISBLANK('ICC GRID'!A541),"---",'ICC GRID'!G541)</f>
        <v>9775</v>
      </c>
      <c r="E564" s="31">
        <f>IF(ISBLANK('ICC GRID'!A541),"---",'ICC GRID'!E541)</f>
        <v>25</v>
      </c>
      <c r="F564" s="18">
        <f>IF(ISBLANK('ICC GRID'!A541),"---",IF('ICC GRID'!D541=0,"",'ICC GRID'!D541))</f>
        <v>0.6</v>
      </c>
      <c r="G564" s="19">
        <f>IF(ISBLANK('ICC GRID'!A541),"---",IF('ICC GRID'!C541=0,"",'ICC GRID'!C541))</f>
        <v>50</v>
      </c>
      <c r="H564" s="47"/>
      <c r="I564" s="48"/>
      <c r="J564" s="32" t="str">
        <f t="shared" si="18"/>
        <v/>
      </c>
      <c r="K564" s="33" t="str">
        <f>IF(ISBLANK('ICC GRID'!A541),"---",IF(H564="","",IF(H564&lt;'ICC GRID'!C541,M564,F564)))</f>
        <v/>
      </c>
      <c r="L564" s="33" t="str">
        <f t="shared" si="19"/>
        <v/>
      </c>
      <c r="M564" s="18">
        <f>IF(ISBLANK('ICC GRID'!A541),"---",IF('ICC GRID'!B541=0,"",'ICC GRID'!B541))</f>
        <v>1.05</v>
      </c>
    </row>
    <row r="565" spans="1:13" ht="15.75" x14ac:dyDescent="0.2">
      <c r="A565" s="28" t="str">
        <f>IF(ISBLANK('ICC GRID'!A542),"---",'ICC GRID'!F542)</f>
        <v>Symphoricarpos albus</v>
      </c>
      <c r="B565" s="29"/>
      <c r="C565" s="30" t="str">
        <f>IF(ISBLANK('ICC GRID'!A542),"---",TRIM('ICC GRID'!A542))</f>
        <v>1-2'</v>
      </c>
      <c r="D565" s="69">
        <f>IF(ISBLANK('ICC GRID'!A542),"---",'ICC GRID'!G542)</f>
        <v>7440</v>
      </c>
      <c r="E565" s="31">
        <f>IF(ISBLANK('ICC GRID'!A542),"---",'ICC GRID'!E542)</f>
        <v>25</v>
      </c>
      <c r="F565" s="18">
        <f>IF(ISBLANK('ICC GRID'!A542),"---",IF('ICC GRID'!D542=0,"",'ICC GRID'!D542))</f>
        <v>0.7</v>
      </c>
      <c r="G565" s="19">
        <f>IF(ISBLANK('ICC GRID'!A542),"---",IF('ICC GRID'!C542=0,"",'ICC GRID'!C542))</f>
        <v>50</v>
      </c>
      <c r="H565" s="47"/>
      <c r="I565" s="48"/>
      <c r="J565" s="32" t="str">
        <f t="shared" si="18"/>
        <v/>
      </c>
      <c r="K565" s="33" t="str">
        <f>IF(ISBLANK('ICC GRID'!A542),"---",IF(H565="","",IF(H565&lt;'ICC GRID'!C542,M565,F565)))</f>
        <v/>
      </c>
      <c r="L565" s="33" t="str">
        <f t="shared" si="19"/>
        <v/>
      </c>
      <c r="M565" s="18">
        <f>IF(ISBLANK('ICC GRID'!A542),"---",IF('ICC GRID'!B542=0,"",'ICC GRID'!B542))</f>
        <v>1.25</v>
      </c>
    </row>
    <row r="566" spans="1:13" ht="15.75" x14ac:dyDescent="0.2">
      <c r="A566" s="28" t="str">
        <f>IF(ISBLANK('ICC GRID'!A543),"---",'ICC GRID'!F543)</f>
        <v>Symphoricarpos albus</v>
      </c>
      <c r="B566" s="29"/>
      <c r="C566" s="30" t="str">
        <f>IF(ISBLANK('ICC GRID'!A543),"---",TRIM('ICC GRID'!A543))</f>
        <v>2-3'</v>
      </c>
      <c r="D566" s="69">
        <f>IF(ISBLANK('ICC GRID'!A543),"---",'ICC GRID'!G543)</f>
        <v>50</v>
      </c>
      <c r="E566" s="31">
        <f>IF(ISBLANK('ICC GRID'!A543),"---",'ICC GRID'!E543)</f>
        <v>25</v>
      </c>
      <c r="F566" s="18">
        <f>IF(ISBLANK('ICC GRID'!A543),"---",IF('ICC GRID'!D543=0,"",'ICC GRID'!D543))</f>
        <v>0.95</v>
      </c>
      <c r="G566" s="19">
        <f>IF(ISBLANK('ICC GRID'!A543),"---",IF('ICC GRID'!C543=0,"",'ICC GRID'!C543))</f>
        <v>50</v>
      </c>
      <c r="H566" s="47"/>
      <c r="I566" s="48"/>
      <c r="J566" s="32" t="str">
        <f t="shared" si="18"/>
        <v/>
      </c>
      <c r="K566" s="33" t="str">
        <f>IF(ISBLANK('ICC GRID'!A543),"---",IF(H566="","",IF(H566&lt;'ICC GRID'!C543,M566,F566)))</f>
        <v/>
      </c>
      <c r="L566" s="33" t="str">
        <f t="shared" si="19"/>
        <v/>
      </c>
      <c r="M566" s="18">
        <f>IF(ISBLANK('ICC GRID'!A543),"---",IF('ICC GRID'!B543=0,"",'ICC GRID'!B543))</f>
        <v>1.7</v>
      </c>
    </row>
    <row r="567" spans="1:13" ht="15.75" x14ac:dyDescent="0.2">
      <c r="A567" s="28" t="str">
        <f>IF(ISBLANK('ICC GRID'!A544),"---",'ICC GRID'!F544)</f>
        <v>Syringa pekinensis</v>
      </c>
      <c r="B567" s="29"/>
      <c r="C567" s="30" t="str">
        <f>IF(ISBLANK('ICC GRID'!A544),"---",TRIM('ICC GRID'!A544))</f>
        <v>6-12"</v>
      </c>
      <c r="D567" s="69">
        <f>IF(ISBLANK('ICC GRID'!A544),"---",'ICC GRID'!G544)</f>
        <v>50</v>
      </c>
      <c r="E567" s="31">
        <f>IF(ISBLANK('ICC GRID'!A544),"---",'ICC GRID'!E544)</f>
        <v>25</v>
      </c>
      <c r="F567" s="18">
        <f>IF(ISBLANK('ICC GRID'!A544),"---",IF('ICC GRID'!D544=0,"",'ICC GRID'!D544))</f>
        <v>1.1499999999999999</v>
      </c>
      <c r="G567" s="19">
        <f>IF(ISBLANK('ICC GRID'!A544),"---",IF('ICC GRID'!C544=0,"",'ICC GRID'!C544))</f>
        <v>50</v>
      </c>
      <c r="H567" s="47"/>
      <c r="I567" s="48"/>
      <c r="J567" s="32" t="str">
        <f t="shared" si="18"/>
        <v/>
      </c>
      <c r="K567" s="33" t="str">
        <f>IF(ISBLANK('ICC GRID'!A544),"---",IF(H567="","",IF(H567&lt;'ICC GRID'!C544,M567,F567)))</f>
        <v/>
      </c>
      <c r="L567" s="33" t="str">
        <f t="shared" si="19"/>
        <v/>
      </c>
      <c r="M567" s="18">
        <f>IF(ISBLANK('ICC GRID'!A544),"---",IF('ICC GRID'!B544=0,"",'ICC GRID'!B544))</f>
        <v>2.0499999999999998</v>
      </c>
    </row>
    <row r="568" spans="1:13" ht="15.75" x14ac:dyDescent="0.2">
      <c r="A568" s="28" t="str">
        <f>IF(ISBLANK('ICC GRID'!A545),"---",'ICC GRID'!F545)</f>
        <v>Syringa pekinensis</v>
      </c>
      <c r="B568" s="29"/>
      <c r="C568" s="30" t="str">
        <f>IF(ISBLANK('ICC GRID'!A545),"---",TRIM('ICC GRID'!A545))</f>
        <v>1-2'</v>
      </c>
      <c r="D568" s="69">
        <f>IF(ISBLANK('ICC GRID'!A545),"---",'ICC GRID'!G545)</f>
        <v>225</v>
      </c>
      <c r="E568" s="31">
        <f>IF(ISBLANK('ICC GRID'!A545),"---",'ICC GRID'!E545)</f>
        <v>25</v>
      </c>
      <c r="F568" s="18">
        <f>IF(ISBLANK('ICC GRID'!A545),"---",IF('ICC GRID'!D545=0,"",'ICC GRID'!D545))</f>
        <v>1.45</v>
      </c>
      <c r="G568" s="19">
        <f>IF(ISBLANK('ICC GRID'!A545),"---",IF('ICC GRID'!C545=0,"",'ICC GRID'!C545))</f>
        <v>50</v>
      </c>
      <c r="H568" s="47"/>
      <c r="I568" s="48"/>
      <c r="J568" s="32" t="str">
        <f t="shared" si="18"/>
        <v/>
      </c>
      <c r="K568" s="33" t="str">
        <f>IF(ISBLANK('ICC GRID'!A545),"---",IF(H568="","",IF(H568&lt;'ICC GRID'!C545,M568,F568)))</f>
        <v/>
      </c>
      <c r="L568" s="33" t="str">
        <f t="shared" si="19"/>
        <v/>
      </c>
      <c r="M568" s="18">
        <f>IF(ISBLANK('ICC GRID'!A545),"---",IF('ICC GRID'!B545=0,"",'ICC GRID'!B545))</f>
        <v>2.5499999999999998</v>
      </c>
    </row>
    <row r="569" spans="1:13" ht="15.75" x14ac:dyDescent="0.2">
      <c r="A569" s="28" t="str">
        <f>IF(ISBLANK('ICC GRID'!A546),"---",'ICC GRID'!F546)</f>
        <v>Syringa pekinensis</v>
      </c>
      <c r="B569" s="29"/>
      <c r="C569" s="30" t="str">
        <f>IF(ISBLANK('ICC GRID'!A546),"---",TRIM('ICC GRID'!A546))</f>
        <v>2-3'</v>
      </c>
      <c r="D569" s="69">
        <f>IF(ISBLANK('ICC GRID'!A546),"---",'ICC GRID'!G546)</f>
        <v>225</v>
      </c>
      <c r="E569" s="31">
        <f>IF(ISBLANK('ICC GRID'!A546),"---",'ICC GRID'!E546)</f>
        <v>25</v>
      </c>
      <c r="F569" s="18">
        <f>IF(ISBLANK('ICC GRID'!A546),"---",IF('ICC GRID'!D546=0,"",'ICC GRID'!D546))</f>
        <v>1.7</v>
      </c>
      <c r="G569" s="19">
        <f>IF(ISBLANK('ICC GRID'!A546),"---",IF('ICC GRID'!C546=0,"",'ICC GRID'!C546))</f>
        <v>50</v>
      </c>
      <c r="H569" s="47"/>
      <c r="I569" s="48"/>
      <c r="J569" s="32" t="str">
        <f t="shared" si="18"/>
        <v/>
      </c>
      <c r="K569" s="33" t="str">
        <f>IF(ISBLANK('ICC GRID'!A546),"---",IF(H569="","",IF(H569&lt;'ICC GRID'!C546,M569,F569)))</f>
        <v/>
      </c>
      <c r="L569" s="33" t="str">
        <f t="shared" si="19"/>
        <v/>
      </c>
      <c r="M569" s="18">
        <f>IF(ISBLANK('ICC GRID'!A546),"---",IF('ICC GRID'!B546=0,"",'ICC GRID'!B546))</f>
        <v>3</v>
      </c>
    </row>
    <row r="570" spans="1:13" ht="15.75" x14ac:dyDescent="0.2">
      <c r="A570" s="28" t="str">
        <f>IF(ISBLANK('ICC GRID'!A547),"---",'ICC GRID'!F547)</f>
        <v>Syringa reticulata</v>
      </c>
      <c r="B570" s="29"/>
      <c r="C570" s="30" t="str">
        <f>IF(ISBLANK('ICC GRID'!A547),"---",TRIM('ICC GRID'!A547))</f>
        <v>1/2"</v>
      </c>
      <c r="D570" s="69">
        <f>IF(ISBLANK('ICC GRID'!A547),"---",'ICC GRID'!G547)</f>
        <v>208</v>
      </c>
      <c r="E570" s="31">
        <f>IF(ISBLANK('ICC GRID'!A547),"---",'ICC GRID'!E547)</f>
        <v>10</v>
      </c>
      <c r="F570" s="18">
        <f>IF(ISBLANK('ICC GRID'!A547),"---",IF('ICC GRID'!D547=0,"",'ICC GRID'!D547))</f>
        <v>2.5499999999999998</v>
      </c>
      <c r="G570" s="19">
        <f>IF(ISBLANK('ICC GRID'!A547),"---",IF('ICC GRID'!C547=0,"",'ICC GRID'!C547))</f>
        <v>50</v>
      </c>
      <c r="H570" s="47"/>
      <c r="I570" s="48"/>
      <c r="J570" s="32" t="str">
        <f t="shared" si="18"/>
        <v/>
      </c>
      <c r="K570" s="33" t="str">
        <f>IF(ISBLANK('ICC GRID'!A547),"---",IF(H570="","",IF(H570&lt;'ICC GRID'!C547,M570,F570)))</f>
        <v/>
      </c>
      <c r="L570" s="33" t="str">
        <f t="shared" si="19"/>
        <v/>
      </c>
      <c r="M570" s="18">
        <f>IF(ISBLANK('ICC GRID'!A547),"---",IF('ICC GRID'!B547=0,"",'ICC GRID'!B547))</f>
        <v>4.5</v>
      </c>
    </row>
    <row r="571" spans="1:13" ht="15.75" x14ac:dyDescent="0.2">
      <c r="A571" s="28" t="str">
        <f>IF(ISBLANK('ICC GRID'!A548),"---",'ICC GRID'!F548)</f>
        <v>Syringa reticulata 'Ivory Silk'</v>
      </c>
      <c r="B571" s="29"/>
      <c r="C571" s="30" t="str">
        <f>IF(ISBLANK('ICC GRID'!A548),"---",TRIM('ICC GRID'!A548))</f>
        <v>XP 6-12"</v>
      </c>
      <c r="D571" s="69">
        <f>IF(ISBLANK('ICC GRID'!A548),"---",'ICC GRID'!G548)</f>
        <v>285</v>
      </c>
      <c r="E571" s="31">
        <f>IF(ISBLANK('ICC GRID'!A548),"---",'ICC GRID'!E548)</f>
        <v>5</v>
      </c>
      <c r="F571" s="18">
        <f>IF(ISBLANK('ICC GRID'!A548),"---",IF('ICC GRID'!D548=0,"",'ICC GRID'!D548))</f>
        <v>3.75</v>
      </c>
      <c r="G571" s="19">
        <f>IF(ISBLANK('ICC GRID'!A548),"---",IF('ICC GRID'!C548=0,"",'ICC GRID'!C548))</f>
        <v>10</v>
      </c>
      <c r="H571" s="47"/>
      <c r="I571" s="48"/>
      <c r="J571" s="32" t="str">
        <f t="shared" si="18"/>
        <v/>
      </c>
      <c r="K571" s="33" t="str">
        <f>IF(ISBLANK('ICC GRID'!A548),"---",IF(H571="","",IF(H571&lt;'ICC GRID'!C548,M571,F571)))</f>
        <v/>
      </c>
      <c r="L571" s="33" t="str">
        <f t="shared" si="19"/>
        <v/>
      </c>
      <c r="M571" s="18">
        <f>IF(ISBLANK('ICC GRID'!A548),"---",IF('ICC GRID'!B548=0,"",'ICC GRID'!B548))</f>
        <v>6.6</v>
      </c>
    </row>
    <row r="572" spans="1:13" ht="15.75" x14ac:dyDescent="0.2">
      <c r="A572" s="28" t="str">
        <f>IF(ISBLANK('ICC GRID'!A549),"---",'ICC GRID'!F549)</f>
        <v>Syringa reticulata 'Ivory Silk'</v>
      </c>
      <c r="B572" s="29"/>
      <c r="C572" s="30" t="str">
        <f>IF(ISBLANK('ICC GRID'!A549),"---",TRIM('ICC GRID'!A549))</f>
        <v>XP 1-2'</v>
      </c>
      <c r="D572" s="69">
        <f>IF(ISBLANK('ICC GRID'!A549),"---",'ICC GRID'!G549)</f>
        <v>590</v>
      </c>
      <c r="E572" s="31">
        <f>IF(ISBLANK('ICC GRID'!A549),"---",'ICC GRID'!E549)</f>
        <v>5</v>
      </c>
      <c r="F572" s="18">
        <f>IF(ISBLANK('ICC GRID'!A549),"---",IF('ICC GRID'!D549=0,"",'ICC GRID'!D549))</f>
        <v>4.0999999999999996</v>
      </c>
      <c r="G572" s="19">
        <f>IF(ISBLANK('ICC GRID'!A549),"---",IF('ICC GRID'!C549=0,"",'ICC GRID'!C549))</f>
        <v>10</v>
      </c>
      <c r="H572" s="47"/>
      <c r="I572" s="48"/>
      <c r="J572" s="32" t="str">
        <f t="shared" si="18"/>
        <v/>
      </c>
      <c r="K572" s="33" t="str">
        <f>IF(ISBLANK('ICC GRID'!A549),"---",IF(H572="","",IF(H572&lt;'ICC GRID'!C549,M572,F572)))</f>
        <v/>
      </c>
      <c r="L572" s="33" t="str">
        <f t="shared" si="19"/>
        <v/>
      </c>
      <c r="M572" s="18">
        <f>IF(ISBLANK('ICC GRID'!A549),"---",IF('ICC GRID'!B549=0,"",'ICC GRID'!B549))</f>
        <v>7.2</v>
      </c>
    </row>
    <row r="573" spans="1:13" ht="15.75" x14ac:dyDescent="0.2">
      <c r="A573" s="28" t="str">
        <f>IF(ISBLANK('ICC GRID'!A550),"---",'ICC GRID'!F550)</f>
        <v>Syringa vulgaris Tiny Dancer™</v>
      </c>
      <c r="B573" s="29"/>
      <c r="C573" s="30" t="str">
        <f>IF(ISBLANK('ICC GRID'!A550),"---",TRIM('ICC GRID'!A550))</f>
        <v>MP</v>
      </c>
      <c r="D573" s="69">
        <f>IF(ISBLANK('ICC GRID'!A550),"---",'ICC GRID'!G550)</f>
        <v>1180</v>
      </c>
      <c r="E573" s="31">
        <f>IF(ISBLANK('ICC GRID'!A550),"---",'ICC GRID'!E550)</f>
        <v>25</v>
      </c>
      <c r="F573" s="18">
        <f>IF(ISBLANK('ICC GRID'!A550),"---",IF('ICC GRID'!D550=0,"",'ICC GRID'!D550))</f>
        <v>3.6</v>
      </c>
      <c r="G573" s="19">
        <f>IF(ISBLANK('ICC GRID'!A550),"---",IF('ICC GRID'!C550=0,"",'ICC GRID'!C550))</f>
        <v>50</v>
      </c>
      <c r="H573" s="47"/>
      <c r="I573" s="48"/>
      <c r="J573" s="32" t="str">
        <f t="shared" si="18"/>
        <v/>
      </c>
      <c r="K573" s="33" t="str">
        <f>IF(ISBLANK('ICC GRID'!A550),"---",IF(H573="","",IF(H573&lt;'ICC GRID'!C550,M573,F573)))</f>
        <v/>
      </c>
      <c r="L573" s="33" t="str">
        <f t="shared" si="19"/>
        <v/>
      </c>
      <c r="M573" s="18">
        <f>IF(ISBLANK('ICC GRID'!A550),"---",IF('ICC GRID'!B550=0,"",'ICC GRID'!B550))</f>
        <v>5.45</v>
      </c>
    </row>
    <row r="574" spans="1:13" ht="15.75" x14ac:dyDescent="0.2">
      <c r="A574" s="28" t="str">
        <f>IF(ISBLANK('ICC GRID'!A551),"---",'ICC GRID'!F551)</f>
        <v>Syringa vulgaris Tiny Dancer™</v>
      </c>
      <c r="B574" s="29"/>
      <c r="C574" s="30" t="str">
        <f>IF(ISBLANK('ICC GRID'!A551),"---",TRIM('ICC GRID'!A551))</f>
        <v>#1</v>
      </c>
      <c r="D574" s="69">
        <f>IF(ISBLANK('ICC GRID'!A551),"---",'ICC GRID'!G551)</f>
        <v>187</v>
      </c>
      <c r="E574" s="31">
        <f>IF(ISBLANK('ICC GRID'!A551),"---",'ICC GRID'!E551)</f>
        <v>5</v>
      </c>
      <c r="F574" s="18">
        <f>IF(ISBLANK('ICC GRID'!A551),"---",IF('ICC GRID'!D551=0,"",'ICC GRID'!D551))</f>
        <v>7.95</v>
      </c>
      <c r="G574" s="19">
        <f>IF(ISBLANK('ICC GRID'!A551),"---",IF('ICC GRID'!C551=0,"",'ICC GRID'!C551))</f>
        <v>20</v>
      </c>
      <c r="H574" s="47"/>
      <c r="I574" s="48"/>
      <c r="J574" s="32" t="str">
        <f t="shared" si="18"/>
        <v/>
      </c>
      <c r="K574" s="33" t="str">
        <f>IF(ISBLANK('ICC GRID'!A551),"---",IF(H574="","",IF(H574&lt;'ICC GRID'!C551,M574,F574)))</f>
        <v/>
      </c>
      <c r="L574" s="33" t="str">
        <f t="shared" si="19"/>
        <v/>
      </c>
      <c r="M574" s="18">
        <f>IF(ISBLANK('ICC GRID'!A551),"---",IF('ICC GRID'!B551=0,"",'ICC GRID'!B551))</f>
        <v>14.95</v>
      </c>
    </row>
    <row r="575" spans="1:13" ht="15.75" x14ac:dyDescent="0.2">
      <c r="A575" s="28" t="str">
        <f>IF(ISBLANK('ICC GRID'!A552),"---",'ICC GRID'!F552)</f>
        <v>Syringa vulgaris Tiny Dancer™</v>
      </c>
      <c r="B575" s="29"/>
      <c r="C575" s="30" t="str">
        <f>IF(ISBLANK('ICC GRID'!A552),"---",TRIM('ICC GRID'!A552))</f>
        <v>2 YR TR</v>
      </c>
      <c r="D575" s="69">
        <f>IF(ISBLANK('ICC GRID'!A552),"---",'ICC GRID'!G552)</f>
        <v>215</v>
      </c>
      <c r="E575" s="31">
        <f>IF(ISBLANK('ICC GRID'!A552),"---",'ICC GRID'!E552)</f>
        <v>10</v>
      </c>
      <c r="F575" s="18">
        <f>IF(ISBLANK('ICC GRID'!A552),"---",IF('ICC GRID'!D552=0,"",'ICC GRID'!D552))</f>
        <v>7.05</v>
      </c>
      <c r="G575" s="19">
        <f>IF(ISBLANK('ICC GRID'!A552),"---",IF('ICC GRID'!C552=0,"",'ICC GRID'!C552))</f>
        <v>20</v>
      </c>
      <c r="H575" s="47"/>
      <c r="I575" s="48"/>
      <c r="J575" s="32" t="str">
        <f t="shared" si="18"/>
        <v/>
      </c>
      <c r="K575" s="33" t="str">
        <f>IF(ISBLANK('ICC GRID'!A552),"---",IF(H575="","",IF(H575&lt;'ICC GRID'!C552,M575,F575)))</f>
        <v/>
      </c>
      <c r="L575" s="33" t="str">
        <f t="shared" si="19"/>
        <v/>
      </c>
      <c r="M575" s="18">
        <f>IF(ISBLANK('ICC GRID'!A552),"---",IF('ICC GRID'!B552=0,"",'ICC GRID'!B552))</f>
        <v>11.5</v>
      </c>
    </row>
    <row r="576" spans="1:13" ht="15.75" x14ac:dyDescent="0.2">
      <c r="A576" s="28" t="str">
        <f>IF(ISBLANK('ICC GRID'!A553),"---",'ICC GRID'!F553)</f>
        <v>Taxodium ascendens Debonair® PPAF</v>
      </c>
      <c r="B576" s="29"/>
      <c r="C576" s="30" t="str">
        <f>IF(ISBLANK('ICC GRID'!A553),"---",TRIM('ICC GRID'!A553))</f>
        <v>1-2'</v>
      </c>
      <c r="D576" s="69">
        <f>IF(ISBLANK('ICC GRID'!A553),"---",'ICC GRID'!G553)</f>
        <v>22</v>
      </c>
      <c r="E576" s="31">
        <f>IF(ISBLANK('ICC GRID'!A553),"---",'ICC GRID'!E553)</f>
        <v>5</v>
      </c>
      <c r="F576" s="18">
        <f>IF(ISBLANK('ICC GRID'!A553),"---",IF('ICC GRID'!D553=0,"",'ICC GRID'!D553))</f>
        <v>10.1</v>
      </c>
      <c r="G576" s="19">
        <f>IF(ISBLANK('ICC GRID'!A553),"---",IF('ICC GRID'!C553=0,"",'ICC GRID'!C553))</f>
        <v>10</v>
      </c>
      <c r="H576" s="47"/>
      <c r="I576" s="48"/>
      <c r="J576" s="32" t="str">
        <f t="shared" si="18"/>
        <v/>
      </c>
      <c r="K576" s="33" t="str">
        <f>IF(ISBLANK('ICC GRID'!A553),"---",IF(H576="","",IF(H576&lt;'ICC GRID'!C553,M576,F576)))</f>
        <v/>
      </c>
      <c r="L576" s="33" t="str">
        <f t="shared" si="19"/>
        <v/>
      </c>
      <c r="M576" s="18">
        <f>IF(ISBLANK('ICC GRID'!A553),"---",IF('ICC GRID'!B553=0,"",'ICC GRID'!B553))</f>
        <v>17</v>
      </c>
    </row>
    <row r="577" spans="1:13" ht="15.75" x14ac:dyDescent="0.2">
      <c r="A577" s="28" t="str">
        <f>IF(ISBLANK('ICC GRID'!A554),"---",'ICC GRID'!F554)</f>
        <v>Taxodium ascendens Debonair® PPAF</v>
      </c>
      <c r="B577" s="29"/>
      <c r="C577" s="30" t="str">
        <f>IF(ISBLANK('ICC GRID'!A554),"---",TRIM('ICC GRID'!A554))</f>
        <v>2-3'</v>
      </c>
      <c r="D577" s="69">
        <f>IF(ISBLANK('ICC GRID'!A554),"---",'ICC GRID'!G554)</f>
        <v>157</v>
      </c>
      <c r="E577" s="31">
        <f>IF(ISBLANK('ICC GRID'!A554),"---",'ICC GRID'!E554)</f>
        <v>5</v>
      </c>
      <c r="F577" s="18">
        <f>IF(ISBLANK('ICC GRID'!A554),"---",IF('ICC GRID'!D554=0,"",'ICC GRID'!D554))</f>
        <v>10.9</v>
      </c>
      <c r="G577" s="19">
        <f>IF(ISBLANK('ICC GRID'!A554),"---",IF('ICC GRID'!C554=0,"",'ICC GRID'!C554))</f>
        <v>10</v>
      </c>
      <c r="H577" s="47"/>
      <c r="I577" s="48"/>
      <c r="J577" s="32" t="str">
        <f t="shared" si="18"/>
        <v/>
      </c>
      <c r="K577" s="33" t="str">
        <f>IF(ISBLANK('ICC GRID'!A554),"---",IF(H577="","",IF(H577&lt;'ICC GRID'!C554,M577,F577)))</f>
        <v/>
      </c>
      <c r="L577" s="33" t="str">
        <f t="shared" si="19"/>
        <v/>
      </c>
      <c r="M577" s="18">
        <f>IF(ISBLANK('ICC GRID'!A554),"---",IF('ICC GRID'!B554=0,"",'ICC GRID'!B554))</f>
        <v>18.399999999999999</v>
      </c>
    </row>
    <row r="578" spans="1:13" ht="15.75" x14ac:dyDescent="0.2">
      <c r="A578" s="28" t="str">
        <f>IF(ISBLANK('ICC GRID'!A555),"---",'ICC GRID'!F555)</f>
        <v>Taxodium distichum</v>
      </c>
      <c r="B578" s="29"/>
      <c r="C578" s="30" t="str">
        <f>IF(ISBLANK('ICC GRID'!A555),"---",TRIM('ICC GRID'!A555))</f>
        <v>1/8"</v>
      </c>
      <c r="D578" s="69">
        <f>IF(ISBLANK('ICC GRID'!A555),"---",'ICC GRID'!G555)</f>
        <v>25</v>
      </c>
      <c r="E578" s="31">
        <f>IF(ISBLANK('ICC GRID'!A555),"---",'ICC GRID'!E555)</f>
        <v>25</v>
      </c>
      <c r="F578" s="18">
        <f>IF(ISBLANK('ICC GRID'!A555),"---",IF('ICC GRID'!D555=0,"",'ICC GRID'!D555))</f>
        <v>0.65</v>
      </c>
      <c r="G578" s="19">
        <f>IF(ISBLANK('ICC GRID'!A555),"---",IF('ICC GRID'!C555=0,"",'ICC GRID'!C555))</f>
        <v>50</v>
      </c>
      <c r="H578" s="47"/>
      <c r="I578" s="48"/>
      <c r="J578" s="32" t="str">
        <f t="shared" si="18"/>
        <v/>
      </c>
      <c r="K578" s="33" t="str">
        <f>IF(ISBLANK('ICC GRID'!A555),"---",IF(H578="","",IF(H578&lt;'ICC GRID'!C555,M578,F578)))</f>
        <v/>
      </c>
      <c r="L578" s="33" t="str">
        <f t="shared" si="19"/>
        <v/>
      </c>
      <c r="M578" s="18">
        <f>IF(ISBLANK('ICC GRID'!A555),"---",IF('ICC GRID'!B555=0,"",'ICC GRID'!B555))</f>
        <v>1.1499999999999999</v>
      </c>
    </row>
    <row r="579" spans="1:13" ht="15.75" x14ac:dyDescent="0.2">
      <c r="A579" s="28" t="str">
        <f>IF(ISBLANK('ICC GRID'!A556),"---",'ICC GRID'!F556)</f>
        <v>Taxodium distichum</v>
      </c>
      <c r="B579" s="29"/>
      <c r="C579" s="30" t="str">
        <f>IF(ISBLANK('ICC GRID'!A556),"---",TRIM('ICC GRID'!A556))</f>
        <v>3/8"</v>
      </c>
      <c r="D579" s="69">
        <f>IF(ISBLANK('ICC GRID'!A556),"---",'ICC GRID'!G556)</f>
        <v>19</v>
      </c>
      <c r="E579" s="31">
        <f>IF(ISBLANK('ICC GRID'!A556),"---",'ICC GRID'!E556)</f>
        <v>25</v>
      </c>
      <c r="F579" s="18">
        <f>IF(ISBLANK('ICC GRID'!A556),"---",IF('ICC GRID'!D556=0,"",'ICC GRID'!D556))</f>
        <v>1.25</v>
      </c>
      <c r="G579" s="19">
        <f>IF(ISBLANK('ICC GRID'!A556),"---",IF('ICC GRID'!C556=0,"",'ICC GRID'!C556))</f>
        <v>50</v>
      </c>
      <c r="H579" s="47"/>
      <c r="I579" s="48"/>
      <c r="J579" s="32" t="str">
        <f t="shared" si="18"/>
        <v/>
      </c>
      <c r="K579" s="33" t="str">
        <f>IF(ISBLANK('ICC GRID'!A556),"---",IF(H579="","",IF(H579&lt;'ICC GRID'!C556,M579,F579)))</f>
        <v/>
      </c>
      <c r="L579" s="33" t="str">
        <f t="shared" si="19"/>
        <v/>
      </c>
      <c r="M579" s="18">
        <f>IF(ISBLANK('ICC GRID'!A556),"---",IF('ICC GRID'!B556=0,"",'ICC GRID'!B556))</f>
        <v>2.2000000000000002</v>
      </c>
    </row>
    <row r="580" spans="1:13" ht="15.75" x14ac:dyDescent="0.2">
      <c r="A580" s="28" t="str">
        <f>IF(ISBLANK('ICC GRID'!A557),"---",'ICC GRID'!F557)</f>
        <v>Taxodium distichum</v>
      </c>
      <c r="B580" s="29"/>
      <c r="C580" s="30" t="str">
        <f>IF(ISBLANK('ICC GRID'!A557),"---",TRIM('ICC GRID'!A557))</f>
        <v>1/2"</v>
      </c>
      <c r="D580" s="69">
        <f>IF(ISBLANK('ICC GRID'!A557),"---",'ICC GRID'!G557)</f>
        <v>20</v>
      </c>
      <c r="E580" s="31">
        <f>IF(ISBLANK('ICC GRID'!A557),"---",'ICC GRID'!E557)</f>
        <v>10</v>
      </c>
      <c r="F580" s="18">
        <f>IF(ISBLANK('ICC GRID'!A557),"---",IF('ICC GRID'!D557=0,"",'ICC GRID'!D557))</f>
        <v>1.55</v>
      </c>
      <c r="G580" s="19">
        <f>IF(ISBLANK('ICC GRID'!A557),"---",IF('ICC GRID'!C557=0,"",'ICC GRID'!C557))</f>
        <v>50</v>
      </c>
      <c r="H580" s="47"/>
      <c r="I580" s="48"/>
      <c r="J580" s="32" t="str">
        <f t="shared" si="18"/>
        <v/>
      </c>
      <c r="K580" s="33" t="str">
        <f>IF(ISBLANK('ICC GRID'!A557),"---",IF(H580="","",IF(H580&lt;'ICC GRID'!C557,M580,F580)))</f>
        <v/>
      </c>
      <c r="L580" s="33" t="str">
        <f t="shared" si="19"/>
        <v/>
      </c>
      <c r="M580" s="18">
        <f>IF(ISBLANK('ICC GRID'!A557),"---",IF('ICC GRID'!B557=0,"",'ICC GRID'!B557))</f>
        <v>2.75</v>
      </c>
    </row>
    <row r="581" spans="1:13" ht="15.75" x14ac:dyDescent="0.2">
      <c r="A581" s="28" t="str">
        <f>IF(ISBLANK('ICC GRID'!A558),"---",'ICC GRID'!F558)</f>
        <v>Taxodium distichum  Apache Chief® PP12,502</v>
      </c>
      <c r="B581" s="29"/>
      <c r="C581" s="30" t="str">
        <f>IF(ISBLANK('ICC GRID'!A558),"---",TRIM('ICC GRID'!A558))</f>
        <v>XP 1-2'</v>
      </c>
      <c r="D581" s="69">
        <f>IF(ISBLANK('ICC GRID'!A558),"---",'ICC GRID'!G558)</f>
        <v>80</v>
      </c>
      <c r="E581" s="31">
        <f>IF(ISBLANK('ICC GRID'!A558),"---",'ICC GRID'!E558)</f>
        <v>5</v>
      </c>
      <c r="F581" s="18">
        <f>IF(ISBLANK('ICC GRID'!A558),"---",IF('ICC GRID'!D558=0,"",'ICC GRID'!D558))</f>
        <v>9.6999999999999993</v>
      </c>
      <c r="G581" s="19">
        <f>IF(ISBLANK('ICC GRID'!A558),"---",IF('ICC GRID'!C558=0,"",'ICC GRID'!C558))</f>
        <v>10</v>
      </c>
      <c r="H581" s="47"/>
      <c r="I581" s="48"/>
      <c r="J581" s="32" t="str">
        <f t="shared" si="18"/>
        <v/>
      </c>
      <c r="K581" s="33" t="str">
        <f>IF(ISBLANK('ICC GRID'!A558),"---",IF(H581="","",IF(H581&lt;'ICC GRID'!C558,M581,F581)))</f>
        <v/>
      </c>
      <c r="L581" s="33" t="str">
        <f t="shared" si="19"/>
        <v/>
      </c>
      <c r="M581" s="18">
        <f>IF(ISBLANK('ICC GRID'!A558),"---",IF('ICC GRID'!B558=0,"",'ICC GRID'!B558))</f>
        <v>16.25</v>
      </c>
    </row>
    <row r="582" spans="1:13" ht="15.75" x14ac:dyDescent="0.2">
      <c r="A582" s="28" t="str">
        <f>IF(ISBLANK('ICC GRID'!A559),"---",'ICC GRID'!F559)</f>
        <v>Taxodium distichum 'Peve Minaret'</v>
      </c>
      <c r="B582" s="29"/>
      <c r="C582" s="30" t="str">
        <f>IF(ISBLANK('ICC GRID'!A559),"---",TRIM('ICC GRID'!A559))</f>
        <v>6-12"</v>
      </c>
      <c r="D582" s="69">
        <f>IF(ISBLANK('ICC GRID'!A559),"---",'ICC GRID'!G559)</f>
        <v>28</v>
      </c>
      <c r="E582" s="31">
        <f>IF(ISBLANK('ICC GRID'!A559),"---",'ICC GRID'!E559)</f>
        <v>25</v>
      </c>
      <c r="F582" s="18">
        <f>IF(ISBLANK('ICC GRID'!A559),"---",IF('ICC GRID'!D559=0,"",'ICC GRID'!D559))</f>
        <v>14</v>
      </c>
      <c r="G582" s="19">
        <f>IF(ISBLANK('ICC GRID'!A559),"---",IF('ICC GRID'!C559=0,"",'ICC GRID'!C559))</f>
        <v>10</v>
      </c>
      <c r="H582" s="47"/>
      <c r="I582" s="48"/>
      <c r="J582" s="32" t="str">
        <f t="shared" si="18"/>
        <v/>
      </c>
      <c r="K582" s="33" t="str">
        <f>IF(ISBLANK('ICC GRID'!A559),"---",IF(H582="","",IF(H582&lt;'ICC GRID'!C559,M582,F582)))</f>
        <v/>
      </c>
      <c r="L582" s="33" t="str">
        <f t="shared" si="19"/>
        <v/>
      </c>
      <c r="M582" s="18">
        <f>IF(ISBLANK('ICC GRID'!A559),"---",IF('ICC GRID'!B559=0,"",'ICC GRID'!B559))</f>
        <v>24.5</v>
      </c>
    </row>
    <row r="583" spans="1:13" ht="15.75" x14ac:dyDescent="0.2">
      <c r="A583" s="28" t="str">
        <f>IF(ISBLANK('ICC GRID'!A560),"---",'ICC GRID'!F560)</f>
        <v>Taxodium distichum 'Peve Minaret'</v>
      </c>
      <c r="B583" s="29"/>
      <c r="C583" s="30" t="str">
        <f>IF(ISBLANK('ICC GRID'!A560),"---",TRIM('ICC GRID'!A560))</f>
        <v>2-3'</v>
      </c>
      <c r="D583" s="69">
        <f>IF(ISBLANK('ICC GRID'!A560),"---",'ICC GRID'!G560)</f>
        <v>32</v>
      </c>
      <c r="E583" s="31">
        <f>IF(ISBLANK('ICC GRID'!A560),"---",'ICC GRID'!E560)</f>
        <v>5</v>
      </c>
      <c r="F583" s="18">
        <f>IF(ISBLANK('ICC GRID'!A560),"---",IF('ICC GRID'!D560=0,"",'ICC GRID'!D560))</f>
        <v>17.5</v>
      </c>
      <c r="G583" s="19">
        <f>IF(ISBLANK('ICC GRID'!A560),"---",IF('ICC GRID'!C560=0,"",'ICC GRID'!C560))</f>
        <v>10</v>
      </c>
      <c r="H583" s="47"/>
      <c r="I583" s="48"/>
      <c r="J583" s="32" t="str">
        <f t="shared" si="18"/>
        <v/>
      </c>
      <c r="K583" s="33" t="str">
        <f>IF(ISBLANK('ICC GRID'!A560),"---",IF(H583="","",IF(H583&lt;'ICC GRID'!C560,M583,F583)))</f>
        <v/>
      </c>
      <c r="L583" s="33" t="str">
        <f t="shared" si="19"/>
        <v/>
      </c>
      <c r="M583" s="18">
        <f>IF(ISBLANK('ICC GRID'!A560),"---",IF('ICC GRID'!B560=0,"",'ICC GRID'!B560))</f>
        <v>30.65</v>
      </c>
    </row>
    <row r="584" spans="1:13" ht="15.75" x14ac:dyDescent="0.2">
      <c r="A584" s="28" t="str">
        <f>IF(ISBLANK('ICC GRID'!A561),"---",'ICC GRID'!F561)</f>
        <v>Taxodium distichum 'Peve Minaret'</v>
      </c>
      <c r="B584" s="29"/>
      <c r="C584" s="30" t="str">
        <f>IF(ISBLANK('ICC GRID'!A561),"---",TRIM('ICC GRID'!A561))</f>
        <v>3-4'</v>
      </c>
      <c r="D584" s="69">
        <f>IF(ISBLANK('ICC GRID'!A561),"---",'ICC GRID'!G561)</f>
        <v>27</v>
      </c>
      <c r="E584" s="31">
        <f>IF(ISBLANK('ICC GRID'!A561),"---",'ICC GRID'!E561)</f>
        <v>5</v>
      </c>
      <c r="F584" s="18">
        <f>IF(ISBLANK('ICC GRID'!A561),"---",IF('ICC GRID'!D561=0,"",'ICC GRID'!D561))</f>
        <v>18.95</v>
      </c>
      <c r="G584" s="19">
        <f>IF(ISBLANK('ICC GRID'!A561),"---",IF('ICC GRID'!C561=0,"",'ICC GRID'!C561))</f>
        <v>10</v>
      </c>
      <c r="H584" s="47"/>
      <c r="I584" s="48"/>
      <c r="J584" s="32" t="str">
        <f t="shared" si="18"/>
        <v/>
      </c>
      <c r="K584" s="33" t="str">
        <f>IF(ISBLANK('ICC GRID'!A561),"---",IF(H584="","",IF(H584&lt;'ICC GRID'!C561,M584,F584)))</f>
        <v/>
      </c>
      <c r="L584" s="33" t="str">
        <f t="shared" si="19"/>
        <v/>
      </c>
      <c r="M584" s="18">
        <f>IF(ISBLANK('ICC GRID'!A561),"---",IF('ICC GRID'!B561=0,"",'ICC GRID'!B561))</f>
        <v>33.15</v>
      </c>
    </row>
    <row r="585" spans="1:13" ht="15.75" x14ac:dyDescent="0.2">
      <c r="A585" s="28" t="str">
        <f>IF(ISBLANK('ICC GRID'!A562),"---",'ICC GRID'!F562)</f>
        <v>Thuja plicata 'Excelsa'</v>
      </c>
      <c r="B585" s="29"/>
      <c r="C585" s="30" t="str">
        <f>IF(ISBLANK('ICC GRID'!A562),"---",TRIM('ICC GRID'!A562))</f>
        <v>LP</v>
      </c>
      <c r="D585" s="69">
        <f>IF(ISBLANK('ICC GRID'!A562),"---",'ICC GRID'!G562)</f>
        <v>70</v>
      </c>
      <c r="E585" s="31">
        <f>IF(ISBLANK('ICC GRID'!A562),"---",'ICC GRID'!E562)</f>
        <v>10</v>
      </c>
      <c r="F585" s="18">
        <f>IF(ISBLANK('ICC GRID'!A562),"---",IF('ICC GRID'!D562=0,"",'ICC GRID'!D562))</f>
        <v>3.1</v>
      </c>
      <c r="G585" s="19">
        <f>IF(ISBLANK('ICC GRID'!A562),"---",IF('ICC GRID'!C562=0,"",'ICC GRID'!C562))</f>
        <v>50</v>
      </c>
      <c r="H585" s="47"/>
      <c r="I585" s="48"/>
      <c r="J585" s="32" t="str">
        <f t="shared" si="18"/>
        <v/>
      </c>
      <c r="K585" s="33" t="str">
        <f>IF(ISBLANK('ICC GRID'!A562),"---",IF(H585="","",IF(H585&lt;'ICC GRID'!C562,M585,F585)))</f>
        <v/>
      </c>
      <c r="L585" s="33" t="str">
        <f t="shared" si="19"/>
        <v/>
      </c>
      <c r="M585" s="18">
        <f>IF(ISBLANK('ICC GRID'!A562),"---",IF('ICC GRID'!B562=0,"",'ICC GRID'!B562))</f>
        <v>5.45</v>
      </c>
    </row>
    <row r="586" spans="1:13" ht="15.75" x14ac:dyDescent="0.2">
      <c r="A586" s="28" t="str">
        <f>IF(ISBLANK('ICC GRID'!A563),"---",'ICC GRID'!F563)</f>
        <v>Ulmus americana 'Princeton'</v>
      </c>
      <c r="B586" s="29"/>
      <c r="C586" s="30" t="str">
        <f>IF(ISBLANK('ICC GRID'!A563),"---",TRIM('ICC GRID'!A563))</f>
        <v>MP</v>
      </c>
      <c r="D586" s="69">
        <f>IF(ISBLANK('ICC GRID'!A563),"---",'ICC GRID'!G563)</f>
        <v>50</v>
      </c>
      <c r="E586" s="31">
        <f>IF(ISBLANK('ICC GRID'!A563),"---",'ICC GRID'!E563)</f>
        <v>25</v>
      </c>
      <c r="F586" s="18">
        <f>IF(ISBLANK('ICC GRID'!A563),"---",IF('ICC GRID'!D563=0,"",'ICC GRID'!D563))</f>
        <v>1.95</v>
      </c>
      <c r="G586" s="19">
        <f>IF(ISBLANK('ICC GRID'!A563),"---",IF('ICC GRID'!C563=0,"",'ICC GRID'!C563))</f>
        <v>50</v>
      </c>
      <c r="H586" s="47"/>
      <c r="I586" s="48"/>
      <c r="J586" s="32" t="str">
        <f t="shared" si="18"/>
        <v/>
      </c>
      <c r="K586" s="33" t="str">
        <f>IF(ISBLANK('ICC GRID'!A563),"---",IF(H586="","",IF(H586&lt;'ICC GRID'!C563,M586,F586)))</f>
        <v/>
      </c>
      <c r="L586" s="33" t="str">
        <f t="shared" si="19"/>
        <v/>
      </c>
      <c r="M586" s="18">
        <f>IF(ISBLANK('ICC GRID'!A563),"---",IF('ICC GRID'!B563=0,"",'ICC GRID'!B563))</f>
        <v>3.45</v>
      </c>
    </row>
    <row r="587" spans="1:13" ht="15.75" x14ac:dyDescent="0.2">
      <c r="A587" s="28" t="str">
        <f>IF(ISBLANK('ICC GRID'!A564),"---",'ICC GRID'!F564)</f>
        <v>Viburnum dentatum</v>
      </c>
      <c r="B587" s="29"/>
      <c r="C587" s="30" t="str">
        <f>IF(ISBLANK('ICC GRID'!A564),"---",TRIM('ICC GRID'!A564))</f>
        <v>1-2' TR</v>
      </c>
      <c r="D587" s="69">
        <f>IF(ISBLANK('ICC GRID'!A564),"---",'ICC GRID'!G564)</f>
        <v>120</v>
      </c>
      <c r="E587" s="31">
        <f>IF(ISBLANK('ICC GRID'!A564),"---",'ICC GRID'!E564)</f>
        <v>10</v>
      </c>
      <c r="F587" s="18">
        <f>IF(ISBLANK('ICC GRID'!A564),"---",IF('ICC GRID'!D564=0,"",'ICC GRID'!D564))</f>
        <v>2.75</v>
      </c>
      <c r="G587" s="19">
        <f>IF(ISBLANK('ICC GRID'!A564),"---",IF('ICC GRID'!C564=0,"",'ICC GRID'!C564))</f>
        <v>20</v>
      </c>
      <c r="H587" s="47"/>
      <c r="I587" s="48"/>
      <c r="J587" s="32" t="str">
        <f t="shared" si="18"/>
        <v/>
      </c>
      <c r="K587" s="33" t="str">
        <f>IF(ISBLANK('ICC GRID'!A564),"---",IF(H587="","",IF(H587&lt;'ICC GRID'!C564,M587,F587)))</f>
        <v/>
      </c>
      <c r="L587" s="33" t="str">
        <f t="shared" si="19"/>
        <v/>
      </c>
      <c r="M587" s="18">
        <f>IF(ISBLANK('ICC GRID'!A564),"---",IF('ICC GRID'!B564=0,"",'ICC GRID'!B564))</f>
        <v>4.8499999999999996</v>
      </c>
    </row>
    <row r="588" spans="1:13" ht="15.75" x14ac:dyDescent="0.2">
      <c r="A588" s="28" t="str">
        <f>IF(ISBLANK('ICC GRID'!A565),"---",'ICC GRID'!F565)</f>
        <v>Viburnum dentatum</v>
      </c>
      <c r="B588" s="29"/>
      <c r="C588" s="30" t="str">
        <f>IF(ISBLANK('ICC GRID'!A565),"---",TRIM('ICC GRID'!A565))</f>
        <v>2-3' TR</v>
      </c>
      <c r="D588" s="69">
        <f>IF(ISBLANK('ICC GRID'!A565),"---",'ICC GRID'!G565)</f>
        <v>225</v>
      </c>
      <c r="E588" s="31">
        <f>IF(ISBLANK('ICC GRID'!A565),"---",'ICC GRID'!E565)</f>
        <v>5</v>
      </c>
      <c r="F588" s="18">
        <f>IF(ISBLANK('ICC GRID'!A565),"---",IF('ICC GRID'!D565=0,"",'ICC GRID'!D565))</f>
        <v>3.3</v>
      </c>
      <c r="G588" s="19">
        <f>IF(ISBLANK('ICC GRID'!A565),"---",IF('ICC GRID'!C565=0,"",'ICC GRID'!C565))</f>
        <v>10</v>
      </c>
      <c r="H588" s="47"/>
      <c r="I588" s="48"/>
      <c r="J588" s="32" t="str">
        <f t="shared" si="18"/>
        <v/>
      </c>
      <c r="K588" s="33" t="str">
        <f>IF(ISBLANK('ICC GRID'!A565),"---",IF(H588="","",IF(H588&lt;'ICC GRID'!C565,M588,F588)))</f>
        <v/>
      </c>
      <c r="L588" s="33" t="str">
        <f t="shared" si="19"/>
        <v/>
      </c>
      <c r="M588" s="18">
        <f>IF(ISBLANK('ICC GRID'!A565),"---",IF('ICC GRID'!B565=0,"",'ICC GRID'!B565))</f>
        <v>5.8</v>
      </c>
    </row>
    <row r="589" spans="1:13" ht="15.75" x14ac:dyDescent="0.2">
      <c r="A589" s="28" t="str">
        <f>IF(ISBLANK('ICC GRID'!A566),"---",'ICC GRID'!F566)</f>
        <v>Wisteria frutescens 'Amethyst Falls'</v>
      </c>
      <c r="B589" s="29"/>
      <c r="C589" s="30" t="str">
        <f>IF(ISBLANK('ICC GRID'!A566),"---",TRIM('ICC GRID'!A566))</f>
        <v>LP</v>
      </c>
      <c r="D589" s="69">
        <f>IF(ISBLANK('ICC GRID'!A566),"---",'ICC GRID'!G566)</f>
        <v>295</v>
      </c>
      <c r="E589" s="31">
        <f>IF(ISBLANK('ICC GRID'!A566),"---",'ICC GRID'!E566)</f>
        <v>10</v>
      </c>
      <c r="F589" s="18">
        <f>IF(ISBLANK('ICC GRID'!A566),"---",IF('ICC GRID'!D566=0,"",'ICC GRID'!D566))</f>
        <v>3.9</v>
      </c>
      <c r="G589" s="19">
        <f>IF(ISBLANK('ICC GRID'!A566),"---",IF('ICC GRID'!C566=0,"",'ICC GRID'!C566))</f>
        <v>20</v>
      </c>
      <c r="H589" s="47"/>
      <c r="I589" s="48"/>
      <c r="J589" s="32" t="str">
        <f t="shared" si="18"/>
        <v/>
      </c>
      <c r="K589" s="33" t="str">
        <f>IF(ISBLANK('ICC GRID'!A566),"---",IF(H589="","",IF(H589&lt;'ICC GRID'!C566,M589,F589)))</f>
        <v/>
      </c>
      <c r="L589" s="33" t="str">
        <f t="shared" si="19"/>
        <v/>
      </c>
      <c r="M589" s="18">
        <f>IF(ISBLANK('ICC GRID'!A566),"---",IF('ICC GRID'!B566=0,"",'ICC GRID'!B566))</f>
        <v>6.85</v>
      </c>
    </row>
    <row r="590" spans="1:13" ht="15.75" x14ac:dyDescent="0.2">
      <c r="A590" s="28" t="str">
        <f>IF(ISBLANK('ICC GRID'!A567),"---",'ICC GRID'!F567)</f>
        <v>Wisteria sinensis</v>
      </c>
      <c r="B590" s="29"/>
      <c r="C590" s="30" t="str">
        <f>IF(ISBLANK('ICC GRID'!A567),"---",TRIM('ICC GRID'!A567))</f>
        <v>1/8"</v>
      </c>
      <c r="D590" s="69">
        <f>IF(ISBLANK('ICC GRID'!A567),"---",'ICC GRID'!G567)</f>
        <v>1663</v>
      </c>
      <c r="E590" s="31">
        <f>IF(ISBLANK('ICC GRID'!A567),"---",'ICC GRID'!E567)</f>
        <v>25</v>
      </c>
      <c r="F590" s="18">
        <f>IF(ISBLANK('ICC GRID'!A567),"---",IF('ICC GRID'!D567=0,"",'ICC GRID'!D567))</f>
        <v>0.75</v>
      </c>
      <c r="G590" s="19">
        <f>IF(ISBLANK('ICC GRID'!A567),"---",IF('ICC GRID'!C567=0,"",'ICC GRID'!C567))</f>
        <v>50</v>
      </c>
      <c r="H590" s="47"/>
      <c r="I590" s="48"/>
      <c r="J590" s="32" t="str">
        <f t="shared" si="18"/>
        <v/>
      </c>
      <c r="K590" s="33" t="str">
        <f>IF(ISBLANK('ICC GRID'!A567),"---",IF(H590="","",IF(H590&lt;'ICC GRID'!C567,M590,F590)))</f>
        <v/>
      </c>
      <c r="L590" s="33" t="str">
        <f t="shared" si="19"/>
        <v/>
      </c>
      <c r="M590" s="18">
        <f>IF(ISBLANK('ICC GRID'!A567),"---",IF('ICC GRID'!B567=0,"",'ICC GRID'!B567))</f>
        <v>1.35</v>
      </c>
    </row>
    <row r="591" spans="1:13" ht="15.75" x14ac:dyDescent="0.2">
      <c r="A591" s="28" t="str">
        <f>IF(ISBLANK('ICC GRID'!A568),"---",'ICC GRID'!F568)</f>
        <v>Wisteria sinensis</v>
      </c>
      <c r="B591" s="29"/>
      <c r="C591" s="30" t="str">
        <f>IF(ISBLANK('ICC GRID'!A568),"---",TRIM('ICC GRID'!A568))</f>
        <v>3/16"</v>
      </c>
      <c r="D591" s="69">
        <f>IF(ISBLANK('ICC GRID'!A568),"---",'ICC GRID'!G568)</f>
        <v>116</v>
      </c>
      <c r="E591" s="31">
        <f>IF(ISBLANK('ICC GRID'!A568),"---",'ICC GRID'!E568)</f>
        <v>25</v>
      </c>
      <c r="F591" s="18">
        <f>IF(ISBLANK('ICC GRID'!A568),"---",IF('ICC GRID'!D568=0,"",'ICC GRID'!D568))</f>
        <v>0.85</v>
      </c>
      <c r="G591" s="19">
        <f>IF(ISBLANK('ICC GRID'!A568),"---",IF('ICC GRID'!C568=0,"",'ICC GRID'!C568))</f>
        <v>50</v>
      </c>
      <c r="H591" s="47"/>
      <c r="I591" s="48"/>
      <c r="J591" s="32" t="str">
        <f t="shared" si="18"/>
        <v/>
      </c>
      <c r="K591" s="33" t="str">
        <f>IF(ISBLANK('ICC GRID'!A568),"---",IF(H591="","",IF(H591&lt;'ICC GRID'!C568,M591,F591)))</f>
        <v/>
      </c>
      <c r="L591" s="33" t="str">
        <f t="shared" si="19"/>
        <v/>
      </c>
      <c r="M591" s="18">
        <f>IF(ISBLANK('ICC GRID'!A568),"---",IF('ICC GRID'!B568=0,"",'ICC GRID'!B568))</f>
        <v>1.5</v>
      </c>
    </row>
    <row r="592" spans="1:13" ht="15.75" x14ac:dyDescent="0.2">
      <c r="A592" s="28" t="str">
        <f>IF(ISBLANK('ICC GRID'!A569),"---",'ICC GRID'!F569)</f>
        <v>Wisteria sinensis</v>
      </c>
      <c r="B592" s="29"/>
      <c r="C592" s="30" t="str">
        <f>IF(ISBLANK('ICC GRID'!A569),"---",TRIM('ICC GRID'!A569))</f>
        <v>1/4"</v>
      </c>
      <c r="D592" s="69">
        <f>IF(ISBLANK('ICC GRID'!A569),"---",'ICC GRID'!G569)</f>
        <v>891</v>
      </c>
      <c r="E592" s="31">
        <f>IF(ISBLANK('ICC GRID'!A569),"---",'ICC GRID'!E569)</f>
        <v>25</v>
      </c>
      <c r="F592" s="18">
        <f>IF(ISBLANK('ICC GRID'!A569),"---",IF('ICC GRID'!D569=0,"",'ICC GRID'!D569))</f>
        <v>1.2</v>
      </c>
      <c r="G592" s="19">
        <f>IF(ISBLANK('ICC GRID'!A569),"---",IF('ICC GRID'!C569=0,"",'ICC GRID'!C569))</f>
        <v>50</v>
      </c>
      <c r="H592" s="47"/>
      <c r="I592" s="48"/>
      <c r="J592" s="32" t="str">
        <f t="shared" si="18"/>
        <v/>
      </c>
      <c r="K592" s="33" t="str">
        <f>IF(ISBLANK('ICC GRID'!A569),"---",IF(H592="","",IF(H592&lt;'ICC GRID'!C569,M592,F592)))</f>
        <v/>
      </c>
      <c r="L592" s="33" t="str">
        <f t="shared" si="19"/>
        <v/>
      </c>
      <c r="M592" s="18">
        <f>IF(ISBLANK('ICC GRID'!A569),"---",IF('ICC GRID'!B569=0,"",'ICC GRID'!B569))</f>
        <v>2.1</v>
      </c>
    </row>
    <row r="593" spans="1:13" ht="15.75" x14ac:dyDescent="0.2">
      <c r="A593" s="28" t="str">
        <f>IF(ISBLANK('ICC GRID'!A570),"---",'ICC GRID'!F570)</f>
        <v>Wisteria sinensis</v>
      </c>
      <c r="B593" s="29"/>
      <c r="C593" s="30" t="str">
        <f>IF(ISBLANK('ICC GRID'!A570),"---",TRIM('ICC GRID'!A570))</f>
        <v>3/8"</v>
      </c>
      <c r="D593" s="69">
        <f>IF(ISBLANK('ICC GRID'!A570),"---",'ICC GRID'!G570)</f>
        <v>17</v>
      </c>
      <c r="E593" s="31">
        <f>IF(ISBLANK('ICC GRID'!A570),"---",'ICC GRID'!E570)</f>
        <v>10</v>
      </c>
      <c r="F593" s="18">
        <f>IF(ISBLANK('ICC GRID'!A570),"---",IF('ICC GRID'!D570=0,"",'ICC GRID'!D570))</f>
        <v>1.25</v>
      </c>
      <c r="G593" s="19">
        <f>IF(ISBLANK('ICC GRID'!A570),"---",IF('ICC GRID'!C570=0,"",'ICC GRID'!C570))</f>
        <v>50</v>
      </c>
      <c r="H593" s="47"/>
      <c r="I593" s="48"/>
      <c r="J593" s="32" t="str">
        <f t="shared" si="18"/>
        <v/>
      </c>
      <c r="K593" s="33" t="str">
        <f>IF(ISBLANK('ICC GRID'!A570),"---",IF(H593="","",IF(H593&lt;'ICC GRID'!C570,M593,F593)))</f>
        <v/>
      </c>
      <c r="L593" s="33" t="str">
        <f t="shared" si="19"/>
        <v/>
      </c>
      <c r="M593" s="18">
        <f>IF(ISBLANK('ICC GRID'!A570),"---",IF('ICC GRID'!B570=0,"",'ICC GRID'!B570))</f>
        <v>2.2000000000000002</v>
      </c>
    </row>
    <row r="594" spans="1:13" ht="15.75" x14ac:dyDescent="0.2">
      <c r="A594" s="28" t="str">
        <f>IF(ISBLANK('ICC GRID'!A571),"---",'ICC GRID'!F571)</f>
        <v>X Gordlinia grandiflora</v>
      </c>
      <c r="B594" s="29"/>
      <c r="C594" s="30" t="str">
        <f>IF(ISBLANK('ICC GRID'!A571),"---",TRIM('ICC GRID'!A571))</f>
        <v>MP</v>
      </c>
      <c r="D594" s="69">
        <f>IF(ISBLANK('ICC GRID'!A571),"---",'ICC GRID'!G571)</f>
        <v>514</v>
      </c>
      <c r="E594" s="31">
        <f>IF(ISBLANK('ICC GRID'!A571),"---",'ICC GRID'!E571)</f>
        <v>25</v>
      </c>
      <c r="F594" s="18">
        <f>IF(ISBLANK('ICC GRID'!A571),"---",IF('ICC GRID'!D571=0,"",'ICC GRID'!D571))</f>
        <v>2.4500000000000002</v>
      </c>
      <c r="G594" s="19">
        <f>IF(ISBLANK('ICC GRID'!A571),"---",IF('ICC GRID'!C571=0,"",'ICC GRID'!C571))</f>
        <v>50</v>
      </c>
      <c r="H594" s="47"/>
      <c r="I594" s="48"/>
      <c r="J594" s="32" t="str">
        <f t="shared" si="18"/>
        <v/>
      </c>
      <c r="K594" s="33" t="str">
        <f>IF(ISBLANK('ICC GRID'!A571),"---",IF(H594="","",IF(H594&lt;'ICC GRID'!C571,M594,F594)))</f>
        <v/>
      </c>
      <c r="L594" s="33" t="str">
        <f t="shared" si="19"/>
        <v/>
      </c>
      <c r="M594" s="18">
        <f>IF(ISBLANK('ICC GRID'!A571),"---",IF('ICC GRID'!B571=0,"",'ICC GRID'!B571))</f>
        <v>4.3</v>
      </c>
    </row>
    <row r="595" spans="1:13" ht="15.75" x14ac:dyDescent="0.2">
      <c r="A595" s="28" t="str">
        <f>IF(ISBLANK('ICC GRID'!A572),"---",'ICC GRID'!F572)</f>
        <v>Zelkova serrata 'Fastigiata'</v>
      </c>
      <c r="B595" s="29"/>
      <c r="C595" s="30" t="str">
        <f>IF(ISBLANK('ICC GRID'!A572),"---",TRIM('ICC GRID'!A572))</f>
        <v>XP 1-2'</v>
      </c>
      <c r="D595" s="69">
        <f>IF(ISBLANK('ICC GRID'!A572),"---",'ICC GRID'!G572)</f>
        <v>88</v>
      </c>
      <c r="E595" s="31">
        <f>IF(ISBLANK('ICC GRID'!A572),"---",'ICC GRID'!E572)</f>
        <v>5</v>
      </c>
      <c r="F595" s="18">
        <f>IF(ISBLANK('ICC GRID'!A572),"---",IF('ICC GRID'!D572=0,"",'ICC GRID'!D572))</f>
        <v>8.15</v>
      </c>
      <c r="G595" s="19">
        <f>IF(ISBLANK('ICC GRID'!A572),"---",IF('ICC GRID'!C572=0,"",'ICC GRID'!C572))</f>
        <v>10</v>
      </c>
      <c r="H595" s="47"/>
      <c r="I595" s="48"/>
      <c r="J595" s="32" t="str">
        <f t="shared" si="18"/>
        <v/>
      </c>
      <c r="K595" s="33" t="str">
        <f>IF(ISBLANK('ICC GRID'!A572),"---",IF(H595="","",IF(H595&lt;'ICC GRID'!C572,M595,F595)))</f>
        <v/>
      </c>
      <c r="L595" s="33" t="str">
        <f t="shared" si="19"/>
        <v/>
      </c>
      <c r="M595" s="18">
        <f>IF(ISBLANK('ICC GRID'!A572),"---",IF('ICC GRID'!B572=0,"",'ICC GRID'!B572))</f>
        <v>14.3</v>
      </c>
    </row>
    <row r="596" spans="1:13" ht="15.75" x14ac:dyDescent="0.2">
      <c r="A596" s="28" t="str">
        <f>IF(ISBLANK('ICC GRID'!A573),"---",'ICC GRID'!F573)</f>
        <v>Zelkova serrata 'Fastigiata'</v>
      </c>
      <c r="B596" s="29"/>
      <c r="C596" s="30" t="str">
        <f>IF(ISBLANK('ICC GRID'!A573),"---",TRIM('ICC GRID'!A573))</f>
        <v>XP 2-3'</v>
      </c>
      <c r="D596" s="69">
        <f>IF(ISBLANK('ICC GRID'!A573),"---",'ICC GRID'!G573)</f>
        <v>134</v>
      </c>
      <c r="E596" s="31">
        <f>IF(ISBLANK('ICC GRID'!A573),"---",'ICC GRID'!E573)</f>
        <v>5</v>
      </c>
      <c r="F596" s="18">
        <f>IF(ISBLANK('ICC GRID'!A573),"---",IF('ICC GRID'!D573=0,"",'ICC GRID'!D573))</f>
        <v>9.25</v>
      </c>
      <c r="G596" s="19">
        <f>IF(ISBLANK('ICC GRID'!A573),"---",IF('ICC GRID'!C573=0,"",'ICC GRID'!C573))</f>
        <v>10</v>
      </c>
      <c r="H596" s="47"/>
      <c r="I596" s="48"/>
      <c r="J596" s="32" t="str">
        <f t="shared" si="18"/>
        <v/>
      </c>
      <c r="K596" s="33" t="str">
        <f>IF(ISBLANK('ICC GRID'!A573),"---",IF(H596="","",IF(H596&lt;'ICC GRID'!C573,M596,F596)))</f>
        <v/>
      </c>
      <c r="L596" s="33" t="str">
        <f t="shared" si="19"/>
        <v/>
      </c>
      <c r="M596" s="18">
        <f>IF(ISBLANK('ICC GRID'!A573),"---",IF('ICC GRID'!B573=0,"",'ICC GRID'!B573))</f>
        <v>16.2</v>
      </c>
    </row>
    <row r="597" spans="1:13" ht="15.75" x14ac:dyDescent="0.2">
      <c r="A597" s="28" t="str">
        <f>IF(ISBLANK('ICC GRID'!A574),"---",'ICC GRID'!F574)</f>
        <v>Zelkova serrata 'Green Mansions'</v>
      </c>
      <c r="B597" s="29"/>
      <c r="C597" s="30" t="str">
        <f>IF(ISBLANK('ICC GRID'!A574),"---",TRIM('ICC GRID'!A574))</f>
        <v>XP 1-2'</v>
      </c>
      <c r="D597" s="69">
        <f>IF(ISBLANK('ICC GRID'!A574),"---",'ICC GRID'!G574)</f>
        <v>11</v>
      </c>
      <c r="E597" s="31">
        <f>IF(ISBLANK('ICC GRID'!A574),"---",'ICC GRID'!E574)</f>
        <v>5</v>
      </c>
      <c r="F597" s="18">
        <f>IF(ISBLANK('ICC GRID'!A574),"---",IF('ICC GRID'!D574=0,"",'ICC GRID'!D574))</f>
        <v>12.85</v>
      </c>
      <c r="G597" s="19">
        <f>IF(ISBLANK('ICC GRID'!A574),"---",IF('ICC GRID'!C574=0,"",'ICC GRID'!C574))</f>
        <v>10</v>
      </c>
      <c r="H597" s="47"/>
      <c r="I597" s="48"/>
      <c r="J597" s="32" t="str">
        <f t="shared" si="18"/>
        <v/>
      </c>
      <c r="K597" s="33" t="str">
        <f>IF(ISBLANK('ICC GRID'!A574),"---",IF(H597="","",IF(H597&lt;'ICC GRID'!C574,M597,F597)))</f>
        <v/>
      </c>
      <c r="L597" s="33" t="str">
        <f t="shared" si="19"/>
        <v/>
      </c>
      <c r="M597" s="18">
        <f>IF(ISBLANK('ICC GRID'!A574),"---",IF('ICC GRID'!B574=0,"",'ICC GRID'!B574))</f>
        <v>22.5</v>
      </c>
    </row>
    <row r="598" spans="1:13" ht="15.75" x14ac:dyDescent="0.2">
      <c r="A598" s="28" t="str">
        <f>IF(ISBLANK('ICC GRID'!A575),"---",'ICC GRID'!F575)</f>
        <v>Zelkova serrata 'Green Mansions'</v>
      </c>
      <c r="B598" s="29"/>
      <c r="C598" s="30" t="str">
        <f>IF(ISBLANK('ICC GRID'!A575),"---",TRIM('ICC GRID'!A575))</f>
        <v>XP 2-3'</v>
      </c>
      <c r="D598" s="69">
        <f>IF(ISBLANK('ICC GRID'!A575),"---",'ICC GRID'!G575)</f>
        <v>19</v>
      </c>
      <c r="E598" s="31">
        <f>IF(ISBLANK('ICC GRID'!A575),"---",'ICC GRID'!E575)</f>
        <v>5</v>
      </c>
      <c r="F598" s="18">
        <f>IF(ISBLANK('ICC GRID'!A575),"---",IF('ICC GRID'!D575=0,"",'ICC GRID'!D575))</f>
        <v>14.6</v>
      </c>
      <c r="G598" s="19">
        <f>IF(ISBLANK('ICC GRID'!A575),"---",IF('ICC GRID'!C575=0,"",'ICC GRID'!C575))</f>
        <v>10</v>
      </c>
      <c r="H598" s="47"/>
      <c r="I598" s="48"/>
      <c r="J598" s="32" t="str">
        <f t="shared" si="18"/>
        <v/>
      </c>
      <c r="K598" s="33" t="str">
        <f>IF(ISBLANK('ICC GRID'!A575),"---",IF(H598="","",IF(H598&lt;'ICC GRID'!C575,M598,F598)))</f>
        <v/>
      </c>
      <c r="L598" s="33" t="str">
        <f t="shared" si="19"/>
        <v/>
      </c>
      <c r="M598" s="18">
        <f>IF(ISBLANK('ICC GRID'!A575),"---",IF('ICC GRID'!B575=0,"",'ICC GRID'!B575))</f>
        <v>25.55</v>
      </c>
    </row>
    <row r="599" spans="1:13" ht="15.75" x14ac:dyDescent="0.2">
      <c r="A599" s="28" t="str">
        <f>IF(ISBLANK('ICC GRID'!A576),"---",'ICC GRID'!F576)</f>
        <v>Zelkova serrata 'Ogon'</v>
      </c>
      <c r="B599" s="29"/>
      <c r="C599" s="30" t="str">
        <f>IF(ISBLANK('ICC GRID'!A576),"---",TRIM('ICC GRID'!A576))</f>
        <v>6-7' TRUCK ONLY</v>
      </c>
      <c r="D599" s="69">
        <f>IF(ISBLANK('ICC GRID'!A576),"---",'ICC GRID'!G576)</f>
        <v>11</v>
      </c>
      <c r="E599" s="31">
        <f>IF(ISBLANK('ICC GRID'!A576),"---",'ICC GRID'!E576)</f>
        <v>5</v>
      </c>
      <c r="F599" s="18">
        <f>IF(ISBLANK('ICC GRID'!A576),"---",IF('ICC GRID'!D576=0,"",'ICC GRID'!D576))</f>
        <v>14.5</v>
      </c>
      <c r="G599" s="19">
        <f>IF(ISBLANK('ICC GRID'!A576),"---",IF('ICC GRID'!C576=0,"",'ICC GRID'!C576))</f>
        <v>10</v>
      </c>
      <c r="H599" s="47"/>
      <c r="I599" s="48"/>
      <c r="J599" s="32" t="str">
        <f t="shared" si="18"/>
        <v/>
      </c>
      <c r="K599" s="33" t="str">
        <f>IF(ISBLANK('ICC GRID'!A576),"---",IF(H599="","",IF(H599&lt;'ICC GRID'!C576,M599,F599)))</f>
        <v/>
      </c>
      <c r="L599" s="33" t="str">
        <f t="shared" si="19"/>
        <v/>
      </c>
      <c r="M599" s="18">
        <f>IF(ISBLANK('ICC GRID'!A576),"---",IF('ICC GRID'!B576=0,"",'ICC GRID'!B576))</f>
        <v>26.5</v>
      </c>
    </row>
    <row r="600" spans="1:13" ht="15.75" x14ac:dyDescent="0.2">
      <c r="A600" s="28" t="str">
        <f>IF(ISBLANK('ICC GRID'!A577),"---",'ICC GRID'!F577)</f>
        <v>Zelkova serrata 'Village Green'™</v>
      </c>
      <c r="B600" s="29"/>
      <c r="C600" s="30" t="str">
        <f>IF(ISBLANK('ICC GRID'!A577),"---",TRIM('ICC GRID'!A577))</f>
        <v>XP 6-12"</v>
      </c>
      <c r="D600" s="69">
        <f>IF(ISBLANK('ICC GRID'!A577),"---",'ICC GRID'!G577)</f>
        <v>20</v>
      </c>
      <c r="E600" s="31">
        <f>IF(ISBLANK('ICC GRID'!A577),"---",'ICC GRID'!E577)</f>
        <v>5</v>
      </c>
      <c r="F600" s="18">
        <f>IF(ISBLANK('ICC GRID'!A577),"---",IF('ICC GRID'!D577=0,"",'ICC GRID'!D577))</f>
        <v>7.5</v>
      </c>
      <c r="G600" s="19">
        <f>IF(ISBLANK('ICC GRID'!A577),"---",IF('ICC GRID'!C577=0,"",'ICC GRID'!C577))</f>
        <v>10</v>
      </c>
      <c r="H600" s="47"/>
      <c r="I600" s="48"/>
      <c r="J600" s="32" t="str">
        <f t="shared" si="18"/>
        <v/>
      </c>
      <c r="K600" s="33" t="str">
        <f>IF(ISBLANK('ICC GRID'!A577),"---",IF(H600="","",IF(H600&lt;'ICC GRID'!C577,M600,F600)))</f>
        <v/>
      </c>
      <c r="L600" s="33" t="str">
        <f t="shared" si="19"/>
        <v/>
      </c>
      <c r="M600" s="18">
        <f>IF(ISBLANK('ICC GRID'!A577),"---",IF('ICC GRID'!B577=0,"",'ICC GRID'!B577))</f>
        <v>12.75</v>
      </c>
    </row>
    <row r="601" spans="1:13" ht="15.75" x14ac:dyDescent="0.2">
      <c r="A601" s="28" t="str">
        <f>IF(ISBLANK('ICC GRID'!A578),"---",'ICC GRID'!F578)</f>
        <v>Arisaema consanguineum</v>
      </c>
      <c r="B601" s="29"/>
      <c r="C601" s="30" t="str">
        <f>IF(ISBLANK('ICC GRID'!A578),"---",TRIM('ICC GRID'!A578))</f>
        <v>3-5cm CIRC</v>
      </c>
      <c r="D601" s="69">
        <f>IF(ISBLANK('ICC GRID'!A578),"---",'ICC GRID'!G578)</f>
        <v>600</v>
      </c>
      <c r="E601" s="31">
        <f>IF(ISBLANK('ICC GRID'!A578),"---",'ICC GRID'!E578)</f>
        <v>25</v>
      </c>
      <c r="F601" s="18">
        <f>IF(ISBLANK('ICC GRID'!A578),"---",IF('ICC GRID'!D578=0,"",'ICC GRID'!D578))</f>
        <v>0.5</v>
      </c>
      <c r="G601" s="19">
        <f>IF(ISBLANK('ICC GRID'!A578),"---",IF('ICC GRID'!C578=0,"",'ICC GRID'!C578))</f>
        <v>50</v>
      </c>
      <c r="H601" s="47"/>
      <c r="I601" s="48"/>
      <c r="J601" s="32" t="str">
        <f t="shared" si="18"/>
        <v/>
      </c>
      <c r="K601" s="33" t="str">
        <f>IF(ISBLANK('ICC GRID'!A578),"---",IF(H601="","",IF(H601&lt;'ICC GRID'!C578,M601,F601)))</f>
        <v/>
      </c>
      <c r="L601" s="33" t="str">
        <f t="shared" si="19"/>
        <v/>
      </c>
      <c r="M601" s="18">
        <f>IF(ISBLANK('ICC GRID'!A578),"---",IF('ICC GRID'!B578=0,"",'ICC GRID'!B578))</f>
        <v>0.9</v>
      </c>
    </row>
    <row r="602" spans="1:13" ht="15.75" x14ac:dyDescent="0.2">
      <c r="A602" s="28" t="str">
        <f>IF(ISBLANK('ICC GRID'!A579),"---",'ICC GRID'!F579)</f>
        <v>Arisaema consanguineum</v>
      </c>
      <c r="B602" s="29"/>
      <c r="C602" s="30" t="str">
        <f>IF(ISBLANK('ICC GRID'!A579),"---",TRIM('ICC GRID'!A579))</f>
        <v>5-7cm CIRC</v>
      </c>
      <c r="D602" s="69">
        <f>IF(ISBLANK('ICC GRID'!A579),"---",'ICC GRID'!G579)</f>
        <v>2050</v>
      </c>
      <c r="E602" s="31">
        <f>IF(ISBLANK('ICC GRID'!A579),"---",'ICC GRID'!E579)</f>
        <v>25</v>
      </c>
      <c r="F602" s="18">
        <f>IF(ISBLANK('ICC GRID'!A579),"---",IF('ICC GRID'!D579=0,"",'ICC GRID'!D579))</f>
        <v>0.65</v>
      </c>
      <c r="G602" s="19">
        <f>IF(ISBLANK('ICC GRID'!A579),"---",IF('ICC GRID'!C579=0,"",'ICC GRID'!C579))</f>
        <v>50</v>
      </c>
      <c r="H602" s="47"/>
      <c r="I602" s="48"/>
      <c r="J602" s="32" t="str">
        <f t="shared" ref="J602:J606" si="20">IF(H602="","",IF(ROUNDUP(H602/E602,0)*E602&lt;&gt;H602,ROUNDUP(H602/E602,0)*E602,H602))</f>
        <v/>
      </c>
      <c r="K602" s="33" t="str">
        <f>IF(ISBLANK('ICC GRID'!A579),"---",IF(H602="","",IF(H602&lt;'ICC GRID'!C579,M602,F602)))</f>
        <v/>
      </c>
      <c r="L602" s="33" t="str">
        <f t="shared" ref="L602:L606" si="21">IF(ISBLANK(H602),"",J602*K602)</f>
        <v/>
      </c>
      <c r="M602" s="18">
        <f>IF(ISBLANK('ICC GRID'!A579),"---",IF('ICC GRID'!B579=0,"",'ICC GRID'!B579))</f>
        <v>1.1499999999999999</v>
      </c>
    </row>
    <row r="603" spans="1:13" ht="15.75" x14ac:dyDescent="0.2">
      <c r="A603" s="28" t="str">
        <f>IF(ISBLANK('ICC GRID'!A580),"---",'ICC GRID'!F580)</f>
        <v>Arisaema consanguineum</v>
      </c>
      <c r="B603" s="29"/>
      <c r="C603" s="30" t="str">
        <f>IF(ISBLANK('ICC GRID'!A580),"---",TRIM('ICC GRID'!A580))</f>
        <v>7-9cm CIRC</v>
      </c>
      <c r="D603" s="69">
        <f>IF(ISBLANK('ICC GRID'!A580),"---",'ICC GRID'!G580)</f>
        <v>1250</v>
      </c>
      <c r="E603" s="31">
        <f>IF(ISBLANK('ICC GRID'!A580),"---",'ICC GRID'!E580)</f>
        <v>25</v>
      </c>
      <c r="F603" s="18">
        <f>IF(ISBLANK('ICC GRID'!A580),"---",IF('ICC GRID'!D580=0,"",'ICC GRID'!D580))</f>
        <v>0.8</v>
      </c>
      <c r="G603" s="19">
        <f>IF(ISBLANK('ICC GRID'!A580),"---",IF('ICC GRID'!C580=0,"",'ICC GRID'!C580))</f>
        <v>50</v>
      </c>
      <c r="H603" s="47"/>
      <c r="I603" s="48"/>
      <c r="J603" s="32" t="str">
        <f t="shared" si="20"/>
        <v/>
      </c>
      <c r="K603" s="33" t="str">
        <f>IF(ISBLANK('ICC GRID'!A580),"---",IF(H603="","",IF(H603&lt;'ICC GRID'!C580,M603,F603)))</f>
        <v/>
      </c>
      <c r="L603" s="33" t="str">
        <f t="shared" si="21"/>
        <v/>
      </c>
      <c r="M603" s="18">
        <f>IF(ISBLANK('ICC GRID'!A580),"---",IF('ICC GRID'!B580=0,"",'ICC GRID'!B580))</f>
        <v>1.4</v>
      </c>
    </row>
    <row r="604" spans="1:13" ht="15.75" x14ac:dyDescent="0.2">
      <c r="A604" s="28" t="str">
        <f>IF(ISBLANK('ICC GRID'!A581),"---",'ICC GRID'!F581)</f>
        <v>Arisaema consanguineum</v>
      </c>
      <c r="B604" s="29"/>
      <c r="C604" s="30" t="str">
        <f>IF(ISBLANK('ICC GRID'!A581),"---",TRIM('ICC GRID'!A581))</f>
        <v>9-11cm CIRC</v>
      </c>
      <c r="D604" s="69">
        <f>IF(ISBLANK('ICC GRID'!A581),"---",'ICC GRID'!G581)</f>
        <v>167</v>
      </c>
      <c r="E604" s="31">
        <f>IF(ISBLANK('ICC GRID'!A581),"---",'ICC GRID'!E581)</f>
        <v>25</v>
      </c>
      <c r="F604" s="18">
        <f>IF(ISBLANK('ICC GRID'!A581),"---",IF('ICC GRID'!D581=0,"",'ICC GRID'!D581))</f>
        <v>1</v>
      </c>
      <c r="G604" s="19">
        <f>IF(ISBLANK('ICC GRID'!A581),"---",IF('ICC GRID'!C581=0,"",'ICC GRID'!C581))</f>
        <v>50</v>
      </c>
      <c r="H604" s="47"/>
      <c r="I604" s="48"/>
      <c r="J604" s="32" t="str">
        <f t="shared" si="20"/>
        <v/>
      </c>
      <c r="K604" s="33" t="str">
        <f>IF(ISBLANK('ICC GRID'!A581),"---",IF(H604="","",IF(H604&lt;'ICC GRID'!C581,M604,F604)))</f>
        <v/>
      </c>
      <c r="L604" s="33" t="str">
        <f t="shared" si="21"/>
        <v/>
      </c>
      <c r="M604" s="18">
        <f>IF(ISBLANK('ICC GRID'!A581),"---",IF('ICC GRID'!B581=0,"",'ICC GRID'!B581))</f>
        <v>1.75</v>
      </c>
    </row>
    <row r="605" spans="1:13" ht="15.75" x14ac:dyDescent="0.2">
      <c r="A605" s="28" t="str">
        <f>IF(ISBLANK('ICC GRID'!A582),"---",'ICC GRID'!F582)</f>
        <v>Paeonia tenuifolia</v>
      </c>
      <c r="B605" s="29"/>
      <c r="C605" s="30" t="str">
        <f>IF(ISBLANK('ICC GRID'!A582),"---",TRIM('ICC GRID'!A582))</f>
        <v>1 EYE-SMALL</v>
      </c>
      <c r="D605" s="69">
        <f>IF(ISBLANK('ICC GRID'!A582),"---",'ICC GRID'!G582)</f>
        <v>305</v>
      </c>
      <c r="E605" s="31">
        <f>IF(ISBLANK('ICC GRID'!A582),"---",'ICC GRID'!E582)</f>
        <v>5</v>
      </c>
      <c r="F605" s="18">
        <f>IF(ISBLANK('ICC GRID'!A582),"---",IF('ICC GRID'!D582=0,"",'ICC GRID'!D582))</f>
        <v>4.5</v>
      </c>
      <c r="G605" s="19">
        <f>IF(ISBLANK('ICC GRID'!A582),"---",IF('ICC GRID'!C582=0,"",'ICC GRID'!C582))</f>
        <v>20</v>
      </c>
      <c r="H605" s="47"/>
      <c r="I605" s="48"/>
      <c r="J605" s="32" t="str">
        <f t="shared" si="20"/>
        <v/>
      </c>
      <c r="K605" s="33" t="str">
        <f>IF(ISBLANK('ICC GRID'!A582),"---",IF(H605="","",IF(H605&lt;'ICC GRID'!C582,M605,F605)))</f>
        <v/>
      </c>
      <c r="L605" s="33" t="str">
        <f t="shared" si="21"/>
        <v/>
      </c>
      <c r="M605" s="18">
        <f>IF(ISBLANK('ICC GRID'!A582),"---",IF('ICC GRID'!B582=0,"",'ICC GRID'!B582))</f>
        <v>6.15</v>
      </c>
    </row>
    <row r="606" spans="1:13" ht="15.75" x14ac:dyDescent="0.2">
      <c r="A606" s="28" t="str">
        <f>IF(ISBLANK('ICC GRID'!A583),"---",'ICC GRID'!F583)</f>
        <v>Trillium albidum</v>
      </c>
      <c r="B606" s="29"/>
      <c r="C606" s="30" t="str">
        <f>IF(ISBLANK('ICC GRID'!A583),"---",TRIM('ICC GRID'!A583))</f>
        <v>SDLG</v>
      </c>
      <c r="D606" s="69">
        <f>IF(ISBLANK('ICC GRID'!A583),"---",'ICC GRID'!G583)</f>
        <v>200</v>
      </c>
      <c r="E606" s="31">
        <f>IF(ISBLANK('ICC GRID'!A583),"---",'ICC GRID'!E583)</f>
        <v>25</v>
      </c>
      <c r="F606" s="18">
        <f>IF(ISBLANK('ICC GRID'!A583),"---",IF('ICC GRID'!D583=0,"",'ICC GRID'!D583))</f>
        <v>2</v>
      </c>
      <c r="G606" s="19">
        <f>IF(ISBLANK('ICC GRID'!A583),"---",IF('ICC GRID'!C583=0,"",'ICC GRID'!C583))</f>
        <v>50</v>
      </c>
      <c r="H606" s="47"/>
      <c r="I606" s="48"/>
      <c r="J606" s="32" t="str">
        <f t="shared" si="20"/>
        <v/>
      </c>
      <c r="K606" s="33" t="str">
        <f>IF(ISBLANK('ICC GRID'!A583),"---",IF(H606="","",IF(H606&lt;'ICC GRID'!C583,M606,F606)))</f>
        <v/>
      </c>
      <c r="L606" s="33" t="str">
        <f t="shared" si="21"/>
        <v/>
      </c>
      <c r="M606" s="18">
        <f>IF(ISBLANK('ICC GRID'!A583),"---",IF('ICC GRID'!B583=0,"",'ICC GRID'!B583))</f>
        <v>3.5</v>
      </c>
    </row>
    <row r="607" spans="1:13" x14ac:dyDescent="0.2">
      <c r="D607" s="70"/>
    </row>
    <row r="608" spans="1:13" x14ac:dyDescent="0.2">
      <c r="D608" s="70"/>
    </row>
  </sheetData>
  <sheetProtection password="EFA7" sheet="1" objects="1" scenarios="1" selectLockedCells="1" autoFilter="0"/>
  <autoFilter ref="A24:M606">
    <filterColumn colId="0" showButton="0"/>
  </autoFilter>
  <mergeCells count="34">
    <mergeCell ref="A2:L2"/>
    <mergeCell ref="J5:L5"/>
    <mergeCell ref="A3:L3"/>
    <mergeCell ref="J4:L4"/>
    <mergeCell ref="B4:H4"/>
    <mergeCell ref="B5:H5"/>
    <mergeCell ref="B18:C18"/>
    <mergeCell ref="B13:H13"/>
    <mergeCell ref="B17:C17"/>
    <mergeCell ref="B9:C9"/>
    <mergeCell ref="J10:L11"/>
    <mergeCell ref="I12:I19"/>
    <mergeCell ref="J6:L6"/>
    <mergeCell ref="J7:L9"/>
    <mergeCell ref="B6:H6"/>
    <mergeCell ref="I7:I9"/>
    <mergeCell ref="B7:C7"/>
    <mergeCell ref="G7:H7"/>
    <mergeCell ref="A24:B24"/>
    <mergeCell ref="I10:I11"/>
    <mergeCell ref="B19:C19"/>
    <mergeCell ref="F19:H19"/>
    <mergeCell ref="B15:H15"/>
    <mergeCell ref="B16:C16"/>
    <mergeCell ref="G16:H16"/>
    <mergeCell ref="B14:H14"/>
    <mergeCell ref="F11:H12"/>
    <mergeCell ref="F22:L22"/>
    <mergeCell ref="A20:E22"/>
    <mergeCell ref="F20:L21"/>
    <mergeCell ref="A23:L23"/>
    <mergeCell ref="F10:H10"/>
    <mergeCell ref="B10:C10"/>
    <mergeCell ref="J12:L19"/>
  </mergeCells>
  <conditionalFormatting sqref="H25:L606">
    <cfRule type="expression" dxfId="2" priority="53">
      <formula>ISNUMBER($H25)</formula>
    </cfRule>
  </conditionalFormatting>
  <conditionalFormatting sqref="A25:A606">
    <cfRule type="expression" dxfId="1" priority="10">
      <formula>COUNTIF(A$23:A25,A25)=1</formula>
    </cfRule>
  </conditionalFormatting>
  <conditionalFormatting sqref="C25:D606">
    <cfRule type="expression" dxfId="0" priority="139">
      <formula>IF(#REF!&lt;&gt;"yes",TRUE,FALSE)</formula>
    </cfRule>
  </conditionalFormatting>
  <conditionalFormatting sqref="B25:B606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F16 F7">
      <formula1>2</formula1>
    </dataValidation>
    <dataValidation allowBlank="1" showInputMessage="1" showErrorMessage="1" error="Please order in bundle quantities" sqref="I25:I606"/>
    <dataValidation type="whole" allowBlank="1" showInputMessage="1" showErrorMessage="1" error="Please order in bundle quantities" sqref="H25:H606">
      <formula1>E25</formula1>
      <formula2>999999999999999000000</formula2>
    </dataValidation>
  </dataValidations>
  <printOptions horizontalCentered="1"/>
  <pageMargins left="0.25" right="0.25" top="0.25" bottom="0.6" header="0.25" footer="0.25"/>
  <pageSetup scale="54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</cp:lastModifiedBy>
  <cp:lastPrinted>2015-04-01T15:03:08Z</cp:lastPrinted>
  <dcterms:created xsi:type="dcterms:W3CDTF">2011-11-16T17:44:13Z</dcterms:created>
  <dcterms:modified xsi:type="dcterms:W3CDTF">2015-04-04T21:24:47Z</dcterms:modified>
</cp:coreProperties>
</file>